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8" windowWidth="14808" windowHeight="8016" tabRatio="773"/>
  </bookViews>
  <sheets>
    <sheet name="План чистовик" sheetId="11" r:id="rId1"/>
  </sheets>
  <externalReferences>
    <externalReference r:id="rId2"/>
  </externalReferences>
  <definedNames>
    <definedName name="ВидПредмета">'[1]Вид предмета'!$A$1:$A$3</definedName>
  </definedNames>
  <calcPr calcId="125725"/>
</workbook>
</file>

<file path=xl/calcChain.xml><?xml version="1.0" encoding="utf-8"?>
<calcChain xmlns="http://schemas.openxmlformats.org/spreadsheetml/2006/main">
  <c r="H94" i="11"/>
  <c r="H25"/>
  <c r="H24"/>
  <c r="H93" l="1"/>
  <c r="H95"/>
  <c r="H81"/>
  <c r="H99" l="1"/>
  <c r="H32" l="1"/>
  <c r="H33"/>
  <c r="H34"/>
  <c r="H91"/>
  <c r="F72"/>
  <c r="H69"/>
  <c r="H30"/>
  <c r="H27"/>
  <c r="F19"/>
  <c r="H19" s="1"/>
  <c r="F18"/>
  <c r="F44"/>
  <c r="F42"/>
  <c r="H42" s="1"/>
  <c r="H89"/>
  <c r="F65"/>
  <c r="H78"/>
  <c r="F50"/>
  <c r="H101"/>
  <c r="H23"/>
  <c r="H98"/>
  <c r="F35"/>
  <c r="H35" s="1"/>
  <c r="H31"/>
  <c r="H28"/>
  <c r="H80"/>
  <c r="H36"/>
  <c r="H76"/>
  <c r="H68"/>
  <c r="H15"/>
  <c r="H16"/>
  <c r="H17"/>
  <c r="H18"/>
  <c r="H20"/>
  <c r="H21"/>
  <c r="H22"/>
  <c r="H26"/>
  <c r="H29"/>
  <c r="H37"/>
  <c r="H38"/>
  <c r="H39"/>
  <c r="H40"/>
  <c r="H41"/>
  <c r="H43"/>
  <c r="H45"/>
  <c r="H46"/>
  <c r="H47"/>
  <c r="H49"/>
  <c r="H51"/>
  <c r="H52"/>
  <c r="H55"/>
  <c r="H58"/>
  <c r="H59"/>
  <c r="H60"/>
  <c r="H61"/>
  <c r="H62"/>
  <c r="H64"/>
  <c r="H66"/>
  <c r="H67"/>
  <c r="H71"/>
  <c r="H73"/>
  <c r="H74"/>
  <c r="H75"/>
  <c r="H77"/>
  <c r="H79"/>
  <c r="H82"/>
  <c r="H83"/>
  <c r="H84"/>
  <c r="H85"/>
  <c r="H86"/>
  <c r="H87"/>
  <c r="H88"/>
  <c r="H92"/>
  <c r="H102"/>
  <c r="H63" l="1"/>
  <c r="H56"/>
  <c r="H44"/>
  <c r="H57"/>
  <c r="H97"/>
  <c r="H53"/>
  <c r="H50"/>
  <c r="H48"/>
  <c r="H70"/>
  <c r="H65"/>
  <c r="H54"/>
  <c r="H100"/>
  <c r="H96"/>
  <c r="H90"/>
  <c r="H72"/>
  <c r="H103" l="1"/>
</calcChain>
</file>

<file path=xl/sharedStrings.xml><?xml version="1.0" encoding="utf-8"?>
<sst xmlns="http://schemas.openxmlformats.org/spreadsheetml/2006/main" count="450" uniqueCount="251">
  <si>
    <t xml:space="preserve">Наименование заказчика: Өскемен қаласы әкімдігінің 
«№ 103 шипажайлық балабақша-бөбекжайы» коммуналдық мемлекеттік мекемесі
</t>
  </si>
  <si>
    <t xml:space="preserve">Наименование заказчика: Коммунальное государственное учреждение 
«Санаторный детский сад-ясли № 103» 
акимата города Усть-Каменогорска
</t>
  </si>
  <si>
    <t>БИН заказчика: 990840003017</t>
  </si>
  <si>
    <t>Брагина Т.А.</t>
  </si>
  <si>
    <t>Вкус и запах свойственный данному наименованию вафель, без постороннего привкуса и запаха. Поверхность с четким рисунком, края с ровным обрезом без подтеков. Должны иметь одинаковый размер и правильную форму, установленную для данного наименования. Начинка не должна выступать за края. Цвет - от светло-желтого до желтого. Начинка однородной консистенции, без крупинок и комочков. С жировыми начинками.</t>
  </si>
  <si>
    <t>первого сорта</t>
  </si>
  <si>
    <t>Виноград сушеный (изюм). Продукт переработки винограда, целый, изготовленный из свежего целого винограда, подготовленного в соответствии с установленной технологией, высушенный путем термической обработки или воздушно-солнечной сушки до достижения массовой доли влаги, обеспечивающей его сохранность.</t>
  </si>
  <si>
    <t>Крупа кукурузная шлифованная №1. Диаметр зерна 4-3 мм</t>
  </si>
  <si>
    <t>Перловая крупа №1. Удлиненное ядро с закругленными концами. С диаметром 3,5 - 3,0 мм</t>
  </si>
  <si>
    <t>Полтавская №1-крупная, удлиненной формы, с закругленными концами</t>
  </si>
  <si>
    <t>Ячневая крупа №1. Диаметр ядра 2,5 - 2 мм. Цвет - желтовато-серый</t>
  </si>
  <si>
    <t>Абрикосы сушеные (курага). Продукты переработки абрикосов, целые, нарезаные, изготовленные из свежих целых, нарезаных абрикосов, подготовленных в соответствии с установленной технологией, высушенные путем термической обработки или воздушно-солнечной сушки до достижения массовой доли влаги, обеспечивающих их сохранность.</t>
  </si>
  <si>
    <t>Обжаренный. Содержит белки, жиры, пектин, витамины С, В1, Е, жир, камедь, эфирные масла, смолу, дубильные вещества, минеральные соли и большое количество микроэлементов. Высокое содержание  инулина. Не содержит кофеина.</t>
  </si>
  <si>
    <t>Темно-желтого цвета и имеет сильный специфический запах, при хранении образует осадок. Нерафинированное пищевое. СТ РК 1428-2005.</t>
  </si>
  <si>
    <t>Из мягких сортов пшеницы. Сорт - Крупчатка. Крупы размером 0,3-0,4 мм, не содержит оболочек и мягких мучнистых частиц. Стекловидность не менее 40%, примесь твердой пшеницы до 20%</t>
  </si>
  <si>
    <t>Поверхность гладкая с четким рисунком. Цвет свойственный данному наименованию печенья, различных оттенков равномерный. Вкус и запах - свойственный данному наименованию печенья, без посторонних запаха и привкуса. Сахарное.</t>
  </si>
  <si>
    <t>Класс экстра размер плодов (по наибольшему поперечному диаметру) мелкоплодные не менее 4см, других форм (кроме вишневидных) – не менее 5см</t>
  </si>
  <si>
    <t>Зерно риса заготовляемого для хранения  класс 3 (тип 4 китайско-японского- короткозерного, консистенция стекловидная и частично стекловидная)</t>
  </si>
  <si>
    <t>выварочная йодированная</t>
  </si>
  <si>
    <t>Изделия хрустящие.</t>
  </si>
  <si>
    <t>Сушеные. Продукты переработки фруктов, целые, нарезаные, изготовленные из свежих целых, нарезаных фруктов, подготовленных в соответствии с установленной технологией, высушенные путем термической обработки или воздушно-солнечной сушки до достижения массовой доли влаги, обеспечивающих их сохранность.</t>
  </si>
  <si>
    <t>Консервированное без уксуса или уксусной кислоты, неконцентрированное. Залитое раствором поваренной соли и/или сахара, пищевых органических кислот (кроме уксусной), пряностей или их экстрактов, с добавлением или без добавления пищевого растительного масла и зелени.</t>
  </si>
  <si>
    <t>Рыба крупная с белым мясом и маленьким количеством костей.  Практически полностью отсутствует жир. Мороженый обезглавленный потрошеный.</t>
  </si>
  <si>
    <t>Поверхность гладкая, без крупных трещин и подрывов. Цвет - от светло-коричневого до темно-коричневого. Мякиш пропеченный, не липкий, не влажный на ощупь, эластичный. Вкус и запах - свойственные данному виду изделия, без постороннего привкуса и запаха.  ГОСТ Р 53072-2008.  Из сеяной муки.</t>
  </si>
  <si>
    <t>Поверхность гладкая, без крупных трещин и подрывов. Цвет - от светло-коричневого до темно-коричневого. Мякиш пропеченный, не липкий, не влажный на ощупь, эластичный. Вкус и запах - свойственные данному виду изделия, без постороннего привкуса и запаха. ГОСТ Р 53072-2008. Из смеси ржаной и пшеничной муки различных сортов без добавления зернопродуктов.</t>
  </si>
  <si>
    <t>"байховый, черный, ГОСТ 1938-90, сорт ""высший"""</t>
  </si>
  <si>
    <t>Сорт отборный: размер луковиц по наибольшему поперечному диаметру не менее 40мм</t>
  </si>
  <si>
    <t>Килограмм</t>
  </si>
  <si>
    <t>Штука</t>
  </si>
  <si>
    <t>Литр (куб. дм.)</t>
  </si>
  <si>
    <t>Консервы прочие (горошек консервированный)</t>
  </si>
  <si>
    <t>итого:</t>
  </si>
  <si>
    <t>Рыба крупная с красным мясом и маленьким количеством костей.  Практически полностью отсутствует жир. Мороженый обезглавленный потрошеный.</t>
  </si>
  <si>
    <t>шт</t>
  </si>
  <si>
    <t>Масло сладко-сливочное, жирность 72,5%</t>
  </si>
  <si>
    <t>Пастеризованное, жирность 2,5 %, упаковка фин. Пак.</t>
  </si>
  <si>
    <t>Мясо плотное.  Окрас красный, жировых прослоек – белый, кремовый или желтый. Внешний вид мяса сухой, а мясной сок, выделяемый в разрезе - прозрачный. Запах мяса  натуральный, без примесей и постороннего дурного оттенка. Мясо хорошо обескровлено, консистенция жира - плотная и не липкая. Корочка на мясе - тонкая бледно-розового или красноватого цвета. Свежее.Полутуши. 1 категории.</t>
  </si>
  <si>
    <t>Жирность 15%. Пластиковый стакан. 400 гр.</t>
  </si>
  <si>
    <t xml:space="preserve">Диетические яйца  - отборное яйцо (О) — от 65 до 74,9 г. </t>
  </si>
  <si>
    <t>Сахар песок. Вкус сладкий.</t>
  </si>
  <si>
    <t>Свежая зелень укропа и петрушки</t>
  </si>
  <si>
    <t>Плод должен быть не мелкий, плотный, без видимых признаков порчи, без неприятного запаха</t>
  </si>
  <si>
    <t>Зеленый лук свежий, ядреный, имеет здоровый блеск, без неприятного запаха</t>
  </si>
  <si>
    <t>кг</t>
  </si>
  <si>
    <t>Помадные</t>
  </si>
  <si>
    <t>в ассортименте</t>
  </si>
  <si>
    <t>упаковка 400 гр</t>
  </si>
  <si>
    <t>Плод должен быть не мелкий, плотный, без видимых признаков порчи, без неприятного запаха. Плоды собраны кистями.</t>
  </si>
  <si>
    <t>Пачка 400 гр. Высший сорт. Крупа чистая, без примесей.</t>
  </si>
  <si>
    <t>Фасовка 500 гр</t>
  </si>
  <si>
    <t>Вилок должен быть не мелкий, плотный, без видимых признаков порчи, без неприятного запаха</t>
  </si>
  <si>
    <t>Плод должен быть не мелкий, плотный, без видимых признаков порчи, без неприятного запаха. Сорта поздние (убираемый и реализуемый после 1 сентября) экстра, 1 и 2 класса</t>
  </si>
  <si>
    <t>Крупа манная марки "Т" вырабатывают из твердых сортов пшеницы. Частицы размером 1- 1,5 мм</t>
  </si>
  <si>
    <t>Блестящие  игольчатые кристаллы или кристаллический белый порошок. 1 гр</t>
  </si>
  <si>
    <t>в брикетах на плодовых или ягодных экстрактах</t>
  </si>
  <si>
    <t>Фасовка 420 гр</t>
  </si>
  <si>
    <t>Плод должен быть не мелкий, плотный, без видимых признаков порчи, без неприятного запаха, размер луковиц по наибольшему поперечному диаметру не менее 4см.</t>
  </si>
  <si>
    <t>Плод должен быть не мелкий, плотный, без видимых признаков порчи, без неприятного запаха,  размер плодов по наибольшему поперечному диаметру (или массе) 2-4,5см (75-200г)</t>
  </si>
  <si>
    <t>Клубника,Клюква, Смородина, Черника</t>
  </si>
  <si>
    <t>Плод должен быть не мелкий, плотный, без видимых признаков порчи, без неприятного запаха.среднеплодные и длиноплодные не более 25см</t>
  </si>
  <si>
    <t>СЫР  В ПАРАФИНОВОЙ ОБОЛОЧКЕ! НЕ СЫРНЫЙ ПРОДУКТ!!! Жирность не менее 30%</t>
  </si>
  <si>
    <t>Листья должны быть не мелкими, плотными, без видимых признаков порчи, без неприятного запаха</t>
  </si>
  <si>
    <t>Плод должен быть не мелкий, плотный, без видимых признаков порчи, без неприятного запаха. размер по наибольшему поперечному диаметру не менее 55мм</t>
  </si>
  <si>
    <t>               План приобретения продуктов питания</t>
  </si>
  <si>
    <t>март-декабрь,2018</t>
  </si>
  <si>
    <t>Плод должен быть не мелкий, плотный, без видимых признаков порчи, без неприятного запаха ,Поставка август-ноябрь,2018 г</t>
  </si>
  <si>
    <t>Из мяса говядина.</t>
  </si>
  <si>
    <t>Капуста броколли</t>
  </si>
  <si>
    <t>СГУЩЕННОЕ МОЛОКО С САХАРОМ! А НЕ СГУЩЕНКА! 380 гр.ж/б</t>
  </si>
  <si>
    <t>Плод должен быть не мелкий, плотный, без видимых признаков порчи, без неприятного запаха,</t>
  </si>
  <si>
    <t xml:space="preserve">Мясо плотное.  Окрас  белый, кремовый . Внешний вид мяса сухой, а мясной сок, выделяемый в разрезе - прозрачный. Запах мяса  натуральный, без примесей и постороннего дурного оттенка. </t>
  </si>
  <si>
    <t>Поверхность гладкая с четким рисунком. Цвет свойственный данному наименованию пряников, различных оттенков равномерный. Вкус и запах - свойственный данному наименованию пряников, без посторонних запаха и привкуса.</t>
  </si>
  <si>
    <t>Поверхность гладкая с четким рисунком. Цвет свойственный данному наименованию круасанов, различных оттенков равномерный. Вкус и запах - свойственный данному наименованию круасанов, без посторонних запаха и привкуса.</t>
  </si>
  <si>
    <t>Натуральные рыбные консервы с добавлением масла</t>
  </si>
  <si>
    <t>Кондитерское изделие из тонкоизмельченного, частично обезжиренного тертого какао, содержащее от 12% до 20% масла какао и не более 7,5% влаги.</t>
  </si>
  <si>
    <t>приготовленную из свежей белокочанной капусты с добавлением поваренной соли, приправ и пряностей, подвергнутую молочно-кислому брожению</t>
  </si>
  <si>
    <t>№ р/с № п/п</t>
  </si>
  <si>
    <t>Сатып алатын тауарлар немесе қызметтердің атауы Наименование приобретаемых услуг или товаров</t>
  </si>
  <si>
    <t>Өлшеу бірлігі Единица измерения</t>
  </si>
  <si>
    <t>Мөлшері, көлемі Количество, объем</t>
  </si>
  <si>
    <t>Бірлік бағасы, теңге Цена за единицу, тенге</t>
  </si>
  <si>
    <t>Сатып алу үшін бекітілген жалпы сома, теңге  Общая сумма, утвержденная для приобретения, тенге</t>
  </si>
  <si>
    <t>Тауарларды жеткізу және қызметтерді көрсету мерзімі Срок оказания услуг или поставки товара</t>
  </si>
  <si>
    <t>Сипаттама                                                                                                    Характеристика</t>
  </si>
  <si>
    <t>Апельсин-апельсины                                                                                                                                                                                                                                                                                                                             Апельсины</t>
  </si>
  <si>
    <t>Банан-Бананы</t>
  </si>
  <si>
    <t>Жеміс ұсақ емес, тығыз, бүлінбеген, жағымсыз иісі жоқ болуы қажет</t>
  </si>
  <si>
    <t>Жеміс ұсақ емес, тығыз, бүлінбеген, жағымсыз иісі жоқ болуы қажет. Жемістері шоқтармен жиналған.</t>
  </si>
  <si>
    <t>Баялды-Баклажаны</t>
  </si>
  <si>
    <t>Вафля-Вафли</t>
  </si>
  <si>
    <t>Дәмі мен иісі вафля атауының өзіне тән, бөтен жағымсыз дәмі мен иісі жоқ. Үстіңгі қабаты айқын суреті бар, шеттері тегіс аққан сұйықтық ізі жоқ.  Біркелкі көлемді, дұрыс пішінді,  салмасы шетінен шықпаған. Түсі - ашық сары. Салмасы біркелкі консистенциялы, түйіршіктері мен кесектері жоқ. Салмасы майлы болуы қажет.</t>
  </si>
  <si>
    <t>Ванилин-Ванилин</t>
  </si>
  <si>
    <t>Жылтыр инелі кристалдар немесе кристалды ақ ұнтақ. 1 гр</t>
  </si>
  <si>
    <t>Сұлы жармасы-Геркулес</t>
  </si>
  <si>
    <t xml:space="preserve">400 гр қорапта. Жоғары сортты. Қоспасыз, таза жарма,  </t>
  </si>
  <si>
    <t>Бұршақ-Горох</t>
  </si>
  <si>
    <t>Бірінші сортты</t>
  </si>
  <si>
    <t>Қарақұмық жармасы-Крупа гречневая</t>
  </si>
  <si>
    <t>Жаңа піскен алмұрт-Груши свежие</t>
  </si>
  <si>
    <t>Кәді езбесі-Икра кабачковая</t>
  </si>
  <si>
    <t>500 гр өлшеніп оралған</t>
  </si>
  <si>
    <t>420 гр өлшеніп оралған</t>
  </si>
  <si>
    <t>Жасылкөк-Зелень</t>
  </si>
  <si>
    <t>Аскөк пен ақжелкеннің жаңа піскен жасылкөгі</t>
  </si>
  <si>
    <t>Мейіз-Изюм</t>
  </si>
  <si>
    <t>Кептірілген жүзім (мейіз). Жүзімнен өндірілген өнім, бүтін, жаңа піскен тұтас жүзімнен әзірленген, белгіленген технологияға сәйкес даярланған, сақталуын  қамтамасыз ететін, ылғалдылығының массалық үлесіне жету үшін термиялық өңдеу жолымен кептірілген.</t>
  </si>
  <si>
    <t>Какао-ұнтағы-Какао-порошок</t>
  </si>
  <si>
    <t>Қырыққабаттың шоғы ұсақ емес, тығыз, бүлінбеген, жағымсыз иісі жоқ болуы қажет</t>
  </si>
  <si>
    <t>Ақ қауданды қырыққабат-Капуста белокочанная</t>
  </si>
  <si>
    <t>Гүлді қырыққабат-Капуста цветная</t>
  </si>
  <si>
    <t>Пекин қырыққабаты-Капуста пекинская</t>
  </si>
  <si>
    <t>Ашытқан қырыққабат-Капуста квашенная</t>
  </si>
  <si>
    <t xml:space="preserve">Жаңа піскен ақ қауданды қырыққабаттан ас тұзы мен дәмдеуіштер қосылып дайындалған </t>
  </si>
  <si>
    <t xml:space="preserve">Жеміс ұсақ емес, тығыз, бүлінбеген, жағымсыз иісі жоқ болуы қажет. Экстра, 1 және 2 топты (1 қыркүйектен кейін  жиналған және сатылатын) кеш пісетін сортты картоп. </t>
  </si>
  <si>
    <t>Кеш пісетін картоп-Картофель поздний</t>
  </si>
  <si>
    <t>5 дәнді дақылды жарма-Крупа 5 злаков</t>
  </si>
  <si>
    <t xml:space="preserve"> 400 гр орама</t>
  </si>
  <si>
    <t>Жүгері жармасы-Крупа из кукурузы</t>
  </si>
  <si>
    <t>№ 1 өңделген жүгері жармасы. Дәннің диаметрі 3-4 мм.</t>
  </si>
  <si>
    <t>Ұнтақ жарма-Крупа манная</t>
  </si>
  <si>
    <t xml:space="preserve">"Ұнтақ жарма маркасы" "Т" бидайдың қатты сортынан өндірілген. Кішкентай бөлшектерінің көлемі 1 - 1,5 мм. </t>
  </si>
  <si>
    <t>№ 1 арпа жармасы. Ұштары дөңгелектеліп ұзартылған дән. Диаметрі 3,5 - 3,0 мм.</t>
  </si>
  <si>
    <t>Арпа жармасы-Крупа Перловая</t>
  </si>
  <si>
    <t>Полтава жармасы (бидай)-Крупа полтавская(пшеничная)</t>
  </si>
  <si>
    <t>№ 1 полтава - ірі, ұзартылған пішінді жарма.</t>
  </si>
  <si>
    <t>Тары жармасы-Крупа пшенная</t>
  </si>
  <si>
    <t xml:space="preserve">Арпа жармасы-Крупа Ячневая </t>
  </si>
  <si>
    <t>№ 1 арпа жармасы. Дәннің диаметрі 2,5 - 2 мм. Түсі - сарғыш - сұр.</t>
  </si>
  <si>
    <t>Өрік (кептірілген өрік)-Абрикосы (Курага сушеная)</t>
  </si>
  <si>
    <t>Кептірілген өрік (қақ өрік). Өріктен істеп шығарылған өнім, бүтін, кесілген, жаңа піскен бүтін, кесілген өріктен дайындалған, белгіленген технологияға сәйкес даярланған, сақталуын қамтамасыз ететін, ылғалдылығының массалық үлесіне жету үшін әуе-күнмен немесе термиялық өңдеу жолымен кептірілген.</t>
  </si>
  <si>
    <t>Кофе сусыны-Кофейный напиток Цикорий-Цикорий</t>
  </si>
  <si>
    <t>Қуырылған. Ақуыз, май, пектин, С, В1, Е витаминдері бар, шайыр, эфир майлары, тері илейтін заттектері, минералды тұздары мен көптеген микроэлементтері бар. Инулинны жоғары. Кофеин жоқ.</t>
  </si>
  <si>
    <t>Пияз-Лук</t>
  </si>
  <si>
    <t>Жеміс ұсақ емес, тығыз, бүлінбеген, жағымсыз иісі жоқ, пияздың басының ең үлкен көлденең диаметрі бойынша 4 см кем емес</t>
  </si>
  <si>
    <t>Кисель-Кисель</t>
  </si>
  <si>
    <t>Брикетте жеміс немесе жидек сығындысынан жасалған</t>
  </si>
  <si>
    <t>Кәмпит-Конфеты</t>
  </si>
  <si>
    <t>Помадалы</t>
  </si>
  <si>
    <t>Крахмал-Крахмал</t>
  </si>
  <si>
    <t>Консервілердің түрлері (консервіленген жүгері)-Консервы прочие (консервированная кукуруза)</t>
  </si>
  <si>
    <t>Пияздың түрлері (Жасыл пияз)-Луковые прочие (Зеленый лук)</t>
  </si>
  <si>
    <t>Жаңа піскен сапалы, жылтыр, жағымсыз иісі жоқ пияз</t>
  </si>
  <si>
    <t>Лимон-Лимон</t>
  </si>
  <si>
    <t>Макарон өнімдері -Макаронные изделия</t>
  </si>
  <si>
    <t>ассортименті</t>
  </si>
  <si>
    <t>Өсімдік майы-Масло подсолнечное</t>
  </si>
  <si>
    <t>Қою-сары түсті, ерекше иісі бар, сақталу кезінде тұнба қалады. Рафинадталмаған азықтық. СТ РК 1428-2005.</t>
  </si>
  <si>
    <t>Мандарин-Мандарины</t>
  </si>
  <si>
    <t>Сары май-Масло коровье</t>
  </si>
  <si>
    <t>Тәтті-кілегей майы, майлылығы 72,5 %</t>
  </si>
  <si>
    <t>Жаңа сауылған сүт-Молоко свежее</t>
  </si>
  <si>
    <t>Пастерленген, майлылығы 2,5 %. Фин. Пак орамада</t>
  </si>
  <si>
    <t>Сүт (қойылтылған сүт)-Молоко (сгущеное молоко)</t>
  </si>
  <si>
    <t>Қант қосылған қойылтылған сүт. 380 гр. қаңылтыр құтыда.</t>
  </si>
  <si>
    <t>Сәбіз-Морковь</t>
  </si>
  <si>
    <t>Жеміс ұсақ емес, тығыз, бүлінбеген, жағымсыз иісі жоқ болуы қажет, жемістің ең үлкен көлденең диаметрі (немесе массасы) 2-4,5 см (75-200 гр.)</t>
  </si>
  <si>
    <t>Тоңазытылған жидек-Мороженная ягода</t>
  </si>
  <si>
    <t>Құлпынай, мүкжидек, қарақат, қаражидек</t>
  </si>
  <si>
    <t>Құнарландырылған сүт-Молоко концентрированное</t>
  </si>
  <si>
    <t>Бидай ұны-Мука пшеничная</t>
  </si>
  <si>
    <t>Бидайдың жұмсақ сортынан жасалған. Сорты - ұнтақ, майда ақ ұн. Жарма көлемі 0,3-0,4 мм, қабығы мен жұмсақ ұн бөліктері жоқ.  40 % жылтыр, қатты бидайдың қоспасы 20%  дейін</t>
  </si>
  <si>
    <t>Сиыр еті-Говядина</t>
  </si>
  <si>
    <t>Тығыз ет. Түсі ақшыл, ақ сары. Еттің сыртқы түрі құрғақ,  кесілген жерінен еттің бөлінген сөлі мөлдір. Еттің иісі табиғи, қоспасыз және бөтен жаман өзгешеліктері жоқ болуы қажет.</t>
  </si>
  <si>
    <t>Тығыз ет. Түсі қызыл, майлы қабатшасы - ақшыл немесе сарғыш. Еттің сыртқы түрі құрғақ,  кесілген жерінен еттің бөлінген сөлі мөлдір. Еттің иісі табиғи, қоспасыз және бөтен жаман өзгешеліктері жоқ болуы қажет. Ет қаннан жақсы тазартылған, май консистенциясы - тығыз және жабысқақ емес. Еттің қабығы - жұқа, ашық қызғылт немесе қызыл түсті. Жаңадан сойылған. 1 санатты тұтас ет.</t>
  </si>
  <si>
    <t>Қияр-Огурцы</t>
  </si>
  <si>
    <t>Қияр (2 л банкіде маринадталған қияр)-Огурец (огурцы маринованные в 2х литровых банках)</t>
  </si>
  <si>
    <t>Жеміс ұсақ емес, тығыз, бүлінбеген, жағымсыз иісі жоқ болуы қажет. Орташа немесе ұзын 25 см жеміс</t>
  </si>
  <si>
    <t xml:space="preserve">Болгар бұрышы-Перец болгарский </t>
  </si>
  <si>
    <t>Жеміс ұсақ емес, тығыз, бүлінбеген, жағымсыз иісі жоқ болуы қажет. Жеткізіп беру 2018 ж. тамыз-қараша</t>
  </si>
  <si>
    <t>Жеміс ұсақ емес, тығыз, бүлінбеген, жағымсыз иісі жоқ болуы қажет. Жеткізіп беру 2018 ж. наурыз-шілде, 2018 ж. желтоқсан</t>
  </si>
  <si>
    <t>Печенье-Печенье</t>
  </si>
  <si>
    <t>Үстіңгі қабатының суреті айқын.  Печенье атауына бекітілген, біркелкі көлемі мен дұрыс пішіні болуы керек. Түсі - ашық сары - сары. Дәмі мен иісі печенье атауына  тән, бөтен татыған дәмі мен иісі жоқ. Қант қосылған.</t>
  </si>
  <si>
    <t>Жылтыратылған пірәндік-Пряник глазурированный</t>
  </si>
  <si>
    <t>Круассан-Круасаны</t>
  </si>
  <si>
    <t xml:space="preserve">Үстіңгі қабатының суреті айқын.  Пірәндік атауына бекітілген, біркелкі көлемі мен дұрыс пішіні болуы керек. Түсі - ашық сары - сары. Дәмі мен иісі печенье атауына  тән, бөтен татыған дәмі мен иісі жоқ. </t>
  </si>
  <si>
    <t xml:space="preserve">Үстіңгі қабатының суреті айқын.  Круассан атауына бекітілген, біркелкі көлемі мен дұрыс пішіні болуы керек. Түсі - ашық сары - сары. Дәмі мен иісі печенье атауына  тән, бөтен татыған дәмі мен иісі жоқ. </t>
  </si>
  <si>
    <t xml:space="preserve">Экстра класты жемістің мөлшері (ең үлкен көлденең диаметрі бойынша) ұсақ жемісті 4 см кем емес, басқа пішінде (шиеден ұсақ емес) - 5 см кем емес </t>
  </si>
  <si>
    <t>Қызанақ (томат)-Помидоры (томаты)</t>
  </si>
  <si>
    <t>Бүлінбеген күріш-Рис необрушенный</t>
  </si>
  <si>
    <t>3 классты сақтау үшін дайындалған күріштің дәні (4 типті қытай-жапон- қысқа дәнді, консистенциясы жылтыр және ішінара жылтыр).</t>
  </si>
  <si>
    <t>Қант-Сахар</t>
  </si>
  <si>
    <t>Құмшекер, Дәмі тәтті</t>
  </si>
  <si>
    <t>Қаймақ-Сметана</t>
  </si>
  <si>
    <t>Майлылығы 15%. Пластик стаканда, 400 гр.</t>
  </si>
  <si>
    <t>Жаңа піскен қызылша-Свекла</t>
  </si>
  <si>
    <t>Қайнатпа тұз-Соль выварочная</t>
  </si>
  <si>
    <t>Йодталған қайнатпа тұз</t>
  </si>
  <si>
    <t>Кептірілген нан-Панировочные сухари</t>
  </si>
  <si>
    <t>Қытырлақ өнім</t>
  </si>
  <si>
    <t xml:space="preserve">Кептірілген. Жемістерден істеп шығарылған өнім, бүтін, кесілген, жаңа піскен бүтін, кесілген өріктен дайындалған, белгіленген технологияға сәйкес даярланған, сақталуын қамтамасыз ететін, ылғалдылығының массалық үлесіне жету үшін әуе-күнмен немесе термиялық өңдеу жолымен кептірілген. </t>
  </si>
  <si>
    <t>Жемістер қоспасы (Кептірілген жемістер)-Смеси  фруктов (Сухофрукты)</t>
  </si>
  <si>
    <t>Ірімшік-Сыр</t>
  </si>
  <si>
    <t xml:space="preserve">Ірімшік парафин қабықпен қапталған! Ірімшік өнімі емес! Майлылығы 30 % кем емес </t>
  </si>
  <si>
    <t>Сүзбе-Творог</t>
  </si>
  <si>
    <t>Сиыр етінен жасалған</t>
  </si>
  <si>
    <t>Асқабақ-Тыква</t>
  </si>
  <si>
    <t xml:space="preserve">Өлшеніп сатылатын томат езбесі-Пюре томатное фасовка </t>
  </si>
  <si>
    <t xml:space="preserve">Консервіленген, сіркесуы немесе сіркесуқышқылы жоқ, қоюландырылмаған. Асқа салатын тұз немесе қант ерітіндісі құйылған, органикалық атағамдық қышқылы (сіркесуынан басқа), дәмділігі немесе экстракттері, тағамдық өсімдік майы мен көк шөптер қосылған немесе қосылмаған </t>
  </si>
  <si>
    <t>Консервіленген ет-Тушенка</t>
  </si>
  <si>
    <t>Көксерке балығының жон еті-Филе рыбы судак</t>
  </si>
  <si>
    <t>Еті ақ және сүйектері аз ірі балық. Майы толықтай жоқ. Қатырылған, басы кесіліп алынған, ішек-қарны тазартылған.</t>
  </si>
  <si>
    <t>Еті қызыл және сүйектері аз ірі балық. Майы толықтай жоқ. Қатырылған, басы кесіліп алынған, ішек-қарны тазартылған.</t>
  </si>
  <si>
    <t>Құныс балығы-Горбуша</t>
  </si>
  <si>
    <t>Балық консервілері-Рыбные консервы</t>
  </si>
  <si>
    <t>Май қосылған табиғи балық консервілері</t>
  </si>
  <si>
    <t xml:space="preserve">Үстіңгі қабаты тегіс, ірі сызаты және жарығы жоқ. Түсі - ашық-қоңырдан қою қоңырға дейін. Нанның жұмсағы піскен, жабысқақ емес, сипап көргенде ылғалды емес, жеңіл. Дәмі мен иісі - осы өнімге тән, бөтен татыған дәмі мен иісі жоқ.  ГОСТ Р 53072-2008.  Еленген ұннан пісірілген. </t>
  </si>
  <si>
    <t>Жаңа піскен нан 0,5 кг (ақ, 1 сортты)-Хлеб свежий 0,5 кг (белый,1 сорт)</t>
  </si>
  <si>
    <t xml:space="preserve">Үстіңгі қабаты тегіс, ірі сызаты және жарығы жоқ. Түсі - ашық-қоңырдан қою қоңырға дейін. Нанның жұмсағы піскен, жабысқақ емес, сипап көргенде ылғалды емес, жеңіл. Дәмі мен иісі - осы өнімге тән, бөтен татыған дәмі мен иісі жоқ.  ГОСТ Р 53072-2008. Бидай өнімдерінің қоспасынсыз қара бидай ұны мен әр түрлі сортты бидай ұнынан жасалған. </t>
  </si>
  <si>
    <t>Жаңа піскен нан 0,5 кг (қара бидай наны)-Хлеб свежий 0,5 кг (ржаной)</t>
  </si>
  <si>
    <t>"Байха шайы, қара, ГОСТ 1938-90,  "жоғары"сорт</t>
  </si>
  <si>
    <t>Шай-Чай</t>
  </si>
  <si>
    <t>Сұрыпталған сорт: ең үлкен көлденең диаметрі бойынша сарымсақтың басы 40 мм кем емес</t>
  </si>
  <si>
    <t>Сарымсақ-Чеснок</t>
  </si>
  <si>
    <t>Қымыздық жапырақтары-Листья щавеля</t>
  </si>
  <si>
    <t>Жапырақтары ұсақ емес, тығыз, бүлінбеген, жағымсыз иісі жоқ болуы қажет</t>
  </si>
  <si>
    <t>Жапырақтары ұсақ емес, тығыз, бүлінбеген, жағымсыз иісі жоқ болуы қажет, көлденең диаметрі бойынша көлемі 55 мм кем емес</t>
  </si>
  <si>
    <t>Жаңа піскен алмалар-Яблоки свежие</t>
  </si>
  <si>
    <t>Қабықты тауық жұмыртқасы-Яйца куриные в скорлупе, свежие</t>
  </si>
  <si>
    <t>Диеталық жұмыртқа - іріктелген жұмыртқа (О) - 65 гр. 74,9 гр. дейін</t>
  </si>
  <si>
    <t>тауық жон еті-Куриное филе</t>
  </si>
  <si>
    <t>Плод должен быть не мелкий, плотный, без видимых признаков порчи, без неприятного запаха ,Поставка март-июль,2019,  Декабрь,2019</t>
  </si>
  <si>
    <t>март-декабрь,2019</t>
  </si>
  <si>
    <t>Утверждаю:_______________</t>
  </si>
  <si>
    <t>Заведующая КГУ "Санаторный детский сад-ясли № 103" акимата г. Усть-Каменогорск</t>
  </si>
  <si>
    <t xml:space="preserve">Адрес поставки: </t>
  </si>
  <si>
    <t>г. Усть-Каменогорск, ул. Виноградова 18/1</t>
  </si>
  <si>
    <t xml:space="preserve">Для поддержки отечественных производителей товаров поставщик приобретает на менее 80% (восьмидесяти) продуктов питания у отечественных </t>
  </si>
  <si>
    <t>производителей товаров.</t>
  </si>
  <si>
    <t>Джем</t>
  </si>
  <si>
    <t>Плодово-ягодный</t>
  </si>
  <si>
    <t>март-декабрь,2020</t>
  </si>
  <si>
    <t>Финансовый год  2020 март-декабрь</t>
  </si>
  <si>
    <t>Биойогурт в ассортименте</t>
  </si>
  <si>
    <t>0,5 литра, жирность 1,5%, упаковка п/пак</t>
  </si>
  <si>
    <t>0,5 литр, майлылығы 1,5%, буып-түю п/пак</t>
  </si>
  <si>
    <t>март-май,          ноябрь-декабрь,2020</t>
  </si>
  <si>
    <t>сентябрь-октябрь,2020</t>
  </si>
  <si>
    <t>Киви</t>
  </si>
  <si>
    <t>Шоколад</t>
  </si>
  <si>
    <t>20 гр плитка.Молочный шоколад с большим содержанием какао тертого, с ванильным ароматом. (содержание какао продуктов не менее 45%).</t>
  </si>
  <si>
    <t>20 гр плитка. Құрамында ұнтақталған какао бар, ванильді хош иісті сүтті шоколад. (какао өнімдерінің құрамы кемінде 45%).</t>
  </si>
  <si>
    <t xml:space="preserve"> Весовой ГОСТ31453-2013</t>
  </si>
  <si>
    <t>Таразы ГОСТ31453-2013</t>
  </si>
  <si>
    <t>Сода пищевая</t>
  </si>
  <si>
    <t>0,5 кг</t>
  </si>
  <si>
    <t>Пачка</t>
  </si>
  <si>
    <t>Уксус</t>
  </si>
  <si>
    <t>160 гр</t>
  </si>
  <si>
    <t>Дрожжи</t>
  </si>
  <si>
    <t>80 гр</t>
  </si>
  <si>
    <t>Фасоль</t>
  </si>
</sst>
</file>

<file path=xl/styles.xml><?xml version="1.0" encoding="utf-8"?>
<styleSheet xmlns="http://schemas.openxmlformats.org/spreadsheetml/2006/main">
  <numFmts count="1">
    <numFmt numFmtId="164" formatCode="000000"/>
  </numFmts>
  <fonts count="18">
    <font>
      <sz val="11"/>
      <color theme="1"/>
      <name val="Calibri"/>
      <family val="2"/>
      <scheme val="minor"/>
    </font>
    <font>
      <sz val="12"/>
      <color theme="1"/>
      <name val="Times New Roman"/>
      <family val="1"/>
      <charset val="204"/>
    </font>
    <font>
      <sz val="12"/>
      <color rgb="FF000000"/>
      <name val="Times New Roman"/>
      <family val="1"/>
      <charset val="204"/>
    </font>
    <font>
      <sz val="10"/>
      <color theme="1"/>
      <name val="Times New Roman"/>
      <family val="1"/>
      <charset val="204"/>
    </font>
    <font>
      <b/>
      <sz val="12"/>
      <color rgb="FF000000"/>
      <name val="Times New Roman"/>
      <family val="1"/>
      <charset val="204"/>
    </font>
    <font>
      <b/>
      <sz val="12"/>
      <color theme="1"/>
      <name val="Times New Roman"/>
      <family val="1"/>
      <charset val="204"/>
    </font>
    <font>
      <sz val="8"/>
      <color indexed="8"/>
      <name val="Times New Roman"/>
      <family val="1"/>
      <charset val="204"/>
    </font>
    <font>
      <b/>
      <sz val="12"/>
      <color rgb="FFFF0000"/>
      <name val="Calibri"/>
      <family val="2"/>
      <charset val="204"/>
      <scheme val="minor"/>
    </font>
    <font>
      <b/>
      <sz val="12"/>
      <color theme="1"/>
      <name val="Calibri"/>
      <family val="2"/>
      <charset val="204"/>
      <scheme val="minor"/>
    </font>
    <font>
      <sz val="10"/>
      <color indexed="8"/>
      <name val="Times New Roman"/>
      <family val="1"/>
      <charset val="204"/>
    </font>
    <font>
      <sz val="8"/>
      <color indexed="64"/>
      <name val="Times New Roman"/>
      <family val="1"/>
      <charset val="204"/>
    </font>
    <font>
      <sz val="10"/>
      <color indexed="64"/>
      <name val="Times New Roman"/>
      <family val="1"/>
      <charset val="204"/>
    </font>
    <font>
      <sz val="12"/>
      <color indexed="64"/>
      <name val="Times New Roman"/>
      <family val="1"/>
      <charset val="204"/>
    </font>
    <font>
      <sz val="11"/>
      <color theme="1"/>
      <name val="Times New Roman"/>
      <family val="1"/>
      <charset val="204"/>
    </font>
    <font>
      <b/>
      <sz val="11"/>
      <color theme="1"/>
      <name val="Calibri"/>
      <family val="2"/>
      <scheme val="minor"/>
    </font>
    <font>
      <sz val="10"/>
      <color theme="1"/>
      <name val="Calibri"/>
      <family val="2"/>
      <scheme val="minor"/>
    </font>
    <font>
      <b/>
      <sz val="10"/>
      <color rgb="FF000000"/>
      <name val="Times New Roman"/>
      <family val="1"/>
      <charset val="204"/>
    </font>
    <font>
      <b/>
      <sz val="9"/>
      <color theme="1"/>
      <name val="Times New Roman"/>
      <family val="1"/>
      <charset val="204"/>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6">
    <xf numFmtId="0" fontId="0" fillId="0" borderId="0" xfId="0"/>
    <xf numFmtId="2" fontId="6" fillId="0" borderId="0" xfId="0" applyNumberFormat="1" applyFont="1" applyFill="1" applyBorder="1" applyAlignment="1" applyProtection="1">
      <alignment horizontal="center"/>
      <protection locked="0"/>
    </xf>
    <xf numFmtId="0" fontId="1" fillId="0" borderId="0" xfId="0" applyFont="1" applyFill="1" applyBorder="1"/>
    <xf numFmtId="0" fontId="0" fillId="0" borderId="0" xfId="0" applyFill="1" applyBorder="1"/>
    <xf numFmtId="0" fontId="1" fillId="0" borderId="0" xfId="0" applyFont="1" applyFill="1" applyBorder="1" applyAlignment="1">
      <alignment wrapText="1"/>
    </xf>
    <xf numFmtId="0" fontId="1" fillId="0" borderId="0" xfId="0" applyFont="1" applyFill="1"/>
    <xf numFmtId="0" fontId="0" fillId="0" borderId="0" xfId="0" applyFill="1"/>
    <xf numFmtId="2" fontId="9" fillId="0" borderId="1" xfId="0" applyNumberFormat="1" applyFont="1" applyFill="1" applyBorder="1" applyAlignment="1" applyProtection="1">
      <alignment horizontal="center"/>
      <protection locked="0"/>
    </xf>
    <xf numFmtId="0" fontId="1" fillId="0" borderId="1" xfId="0" applyFont="1" applyFill="1" applyBorder="1"/>
    <xf numFmtId="0" fontId="9" fillId="0" borderId="1" xfId="0" applyFont="1" applyFill="1" applyBorder="1" applyAlignment="1" applyProtection="1">
      <alignment horizontal="center" wrapText="1"/>
      <protection locked="0"/>
    </xf>
    <xf numFmtId="0" fontId="2" fillId="0" borderId="0" xfId="0" applyFont="1" applyFill="1" applyAlignment="1">
      <alignment horizontal="right" vertical="center"/>
    </xf>
    <xf numFmtId="0" fontId="4" fillId="0" borderId="0" xfId="0" applyFont="1" applyFill="1" applyAlignment="1">
      <alignment vertical="center"/>
    </xf>
    <xf numFmtId="0" fontId="5" fillId="0" borderId="0" xfId="0" applyFont="1" applyFill="1"/>
    <xf numFmtId="0" fontId="1" fillId="0" borderId="1" xfId="0" applyFont="1" applyFill="1" applyBorder="1" applyAlignment="1">
      <alignment horizontal="center"/>
    </xf>
    <xf numFmtId="2" fontId="8" fillId="0" borderId="0" xfId="0" applyNumberFormat="1" applyFont="1" applyFill="1"/>
    <xf numFmtId="0" fontId="8" fillId="0" borderId="0" xfId="0" applyFont="1" applyFill="1" applyBorder="1"/>
    <xf numFmtId="2" fontId="7" fillId="0" borderId="0" xfId="0" applyNumberFormat="1" applyFont="1" applyFill="1" applyBorder="1"/>
    <xf numFmtId="164" fontId="10" fillId="0" borderId="0" xfId="0" applyNumberFormat="1" applyFont="1" applyFill="1" applyBorder="1" applyAlignment="1">
      <alignment horizontal="left" wrapText="1"/>
    </xf>
    <xf numFmtId="0" fontId="3" fillId="0" borderId="1" xfId="0" applyFont="1" applyFill="1" applyBorder="1" applyAlignment="1">
      <alignment wrapText="1"/>
    </xf>
    <xf numFmtId="0" fontId="1" fillId="0" borderId="1" xfId="0" applyFont="1" applyFill="1" applyBorder="1" applyAlignment="1">
      <alignment horizontal="left" wrapText="1"/>
    </xf>
    <xf numFmtId="164" fontId="12" fillId="0" borderId="1" xfId="0" applyNumberFormat="1" applyFont="1" applyFill="1" applyBorder="1" applyAlignment="1">
      <alignment horizontal="left" wrapText="1"/>
    </xf>
    <xf numFmtId="164" fontId="11" fillId="0" borderId="1" xfId="0" applyNumberFormat="1" applyFont="1" applyFill="1" applyBorder="1" applyAlignment="1">
      <alignment horizontal="left" wrapText="1"/>
    </xf>
    <xf numFmtId="0" fontId="1" fillId="0" borderId="2" xfId="0" applyFont="1" applyFill="1" applyBorder="1" applyAlignment="1">
      <alignment horizontal="left" wrapText="1"/>
    </xf>
    <xf numFmtId="0" fontId="1" fillId="0" borderId="2" xfId="0" applyFont="1" applyFill="1" applyBorder="1"/>
    <xf numFmtId="0" fontId="5" fillId="0" borderId="0" xfId="0" applyFont="1" applyFill="1" applyAlignment="1">
      <alignment horizontal="center"/>
    </xf>
    <xf numFmtId="0" fontId="1" fillId="0" borderId="0" xfId="0" applyFont="1" applyFill="1" applyBorder="1" applyAlignment="1">
      <alignment horizontal="center"/>
    </xf>
    <xf numFmtId="0" fontId="0" fillId="0" borderId="0" xfId="0" applyFill="1" applyAlignment="1">
      <alignment horizontal="center"/>
    </xf>
    <xf numFmtId="0" fontId="14" fillId="0" borderId="0" xfId="0" applyFont="1" applyFill="1"/>
    <xf numFmtId="49" fontId="0" fillId="0" borderId="0" xfId="0" applyNumberFormat="1" applyFill="1" applyBorder="1"/>
    <xf numFmtId="0" fontId="3" fillId="0" borderId="1" xfId="0" applyFont="1" applyFill="1" applyBorder="1" applyAlignment="1">
      <alignment vertical="center" wrapText="1"/>
    </xf>
    <xf numFmtId="0" fontId="3" fillId="0" borderId="1" xfId="0" applyFont="1" applyFill="1" applyBorder="1"/>
    <xf numFmtId="0" fontId="15" fillId="0" borderId="1" xfId="0" applyFont="1" applyFill="1" applyBorder="1"/>
    <xf numFmtId="0" fontId="2" fillId="0" borderId="1" xfId="0" applyFont="1" applyFill="1" applyBorder="1" applyAlignment="1">
      <alignment horizontal="center" wrapText="1"/>
    </xf>
    <xf numFmtId="2" fontId="0" fillId="0" borderId="0" xfId="0" applyNumberFormat="1" applyFill="1" applyBorder="1"/>
    <xf numFmtId="0" fontId="0" fillId="0" borderId="1" xfId="0" applyFill="1" applyBorder="1" applyAlignment="1">
      <alignment horizontal="center"/>
    </xf>
    <xf numFmtId="0" fontId="16" fillId="0" borderId="1" xfId="0" applyFont="1" applyFill="1" applyBorder="1" applyAlignment="1">
      <alignment horizontal="center" vertical="center" wrapText="1"/>
    </xf>
    <xf numFmtId="0" fontId="2" fillId="0" borderId="0" xfId="0" applyFont="1" applyFill="1" applyAlignment="1">
      <alignment horizontal="left" vertical="center"/>
    </xf>
    <xf numFmtId="0" fontId="1" fillId="0" borderId="1" xfId="0" applyFont="1" applyFill="1" applyBorder="1" applyAlignment="1">
      <alignment horizontal="left" vertical="center"/>
    </xf>
    <xf numFmtId="164" fontId="11" fillId="0" borderId="2" xfId="0" applyNumberFormat="1" applyFont="1" applyFill="1" applyBorder="1" applyAlignment="1">
      <alignment horizontal="left" vertical="top" wrapText="1"/>
    </xf>
    <xf numFmtId="0" fontId="3" fillId="0" borderId="1" xfId="0" applyFont="1" applyFill="1" applyBorder="1" applyAlignment="1">
      <alignment vertical="top" wrapText="1"/>
    </xf>
    <xf numFmtId="0" fontId="1" fillId="0" borderId="1" xfId="0" applyFont="1" applyFill="1" applyBorder="1" applyAlignment="1">
      <alignment horizontal="left" vertical="center" wrapText="1"/>
    </xf>
    <xf numFmtId="0" fontId="5" fillId="0" borderId="0" xfId="0" applyFont="1" applyFill="1" applyBorder="1" applyAlignment="1">
      <alignment horizontal="center"/>
    </xf>
    <xf numFmtId="0" fontId="1" fillId="0" borderId="0" xfId="0" applyFont="1" applyFill="1" applyAlignment="1"/>
    <xf numFmtId="0" fontId="13" fillId="0" borderId="0" xfId="0" applyFont="1" applyFill="1"/>
    <xf numFmtId="0" fontId="3" fillId="0" borderId="0" xfId="0" applyFont="1" applyFill="1" applyAlignment="1">
      <alignment wrapText="1"/>
    </xf>
    <xf numFmtId="0" fontId="1" fillId="0" borderId="0" xfId="0" applyFont="1" applyFill="1" applyAlignment="1">
      <alignment horizontal="center"/>
    </xf>
    <xf numFmtId="0" fontId="17" fillId="0" borderId="1" xfId="0" applyFont="1" applyFill="1" applyBorder="1" applyAlignment="1">
      <alignment horizontal="center"/>
    </xf>
    <xf numFmtId="0" fontId="17" fillId="0" borderId="3" xfId="0" applyFont="1" applyFill="1" applyBorder="1" applyAlignment="1">
      <alignment horizontal="center"/>
    </xf>
    <xf numFmtId="0" fontId="13" fillId="0" borderId="0" xfId="0" applyFont="1" applyFill="1" applyAlignment="1">
      <alignment wrapText="1"/>
    </xf>
    <xf numFmtId="2" fontId="9" fillId="2" borderId="1" xfId="0" applyNumberFormat="1" applyFont="1" applyFill="1" applyBorder="1" applyAlignment="1" applyProtection="1">
      <alignment horizontal="center"/>
      <protection locked="0"/>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2" fillId="0" borderId="0" xfId="0" applyFont="1" applyFill="1" applyAlignment="1">
      <alignment horizontal="center" vertical="center"/>
    </xf>
    <xf numFmtId="0" fontId="1" fillId="0" borderId="0" xfId="0" applyFont="1" applyFill="1" applyAlignment="1">
      <alignment horizontal="center"/>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t/Desktop/&#1088;&#1072;&#1073;&#1086;&#1095;&#1080;&#1081;%20&#1064;&#1072;&#1073;&#1083;&#1086;&#1085;_gz_2016_ru_v8%20-%20&#1082;&#1086;&#1087;&#1080;&#110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Шаблон_gz_2016_ru_v6"/>
      <sheetName val="Фонд"/>
      <sheetName val="ОПГЗ"/>
      <sheetName val="ФКРБ"/>
      <sheetName val="ЭКРБ"/>
      <sheetName val="Источник финансирования"/>
      <sheetName val="Способ закупки"/>
      <sheetName val="Вид предмета"/>
      <sheetName val="Месяцы"/>
      <sheetName val="Год"/>
      <sheetName val="Тип пункта плана"/>
      <sheetName val="КАТО"/>
      <sheetName val="Служебный ФКРБ"/>
      <sheetName val="ЕНС ТРУ_Товары_часть1"/>
      <sheetName val="ЕНС ТРУ_Товары_часть2"/>
      <sheetName val="ЕНС ТРУ_Товары_часть3"/>
      <sheetName val="ЕНС ТРУ_Работы"/>
      <sheetName val="ЕНС ТРУ_Услуги"/>
      <sheetName val="Категория поставщика"/>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Товар</v>
          </cell>
        </row>
        <row r="2">
          <cell r="A2" t="str">
            <v>Работа</v>
          </cell>
        </row>
        <row r="3">
          <cell r="A3" t="str">
            <v>Услуга</v>
          </cell>
        </row>
      </sheetData>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137"/>
  <sheetViews>
    <sheetView tabSelected="1" topLeftCell="A10" workbookViewId="0">
      <pane xSplit="2" ySplit="4" topLeftCell="C14" activePane="bottomRight" state="frozen"/>
      <selection activeCell="A10" sqref="A10"/>
      <selection pane="topRight" activeCell="C10" sqref="C10"/>
      <selection pane="bottomLeft" activeCell="A14" sqref="A14"/>
      <selection pane="bottomRight" activeCell="F110" sqref="F110"/>
    </sheetView>
  </sheetViews>
  <sheetFormatPr defaultColWidth="8.88671875" defaultRowHeight="14.4"/>
  <cols>
    <col min="1" max="1" width="6" style="6" customWidth="1"/>
    <col min="2" max="2" width="22.33203125" style="6" customWidth="1"/>
    <col min="3" max="4" width="26.109375" style="6" customWidth="1"/>
    <col min="5" max="5" width="12.6640625" style="6" customWidth="1"/>
    <col min="6" max="6" width="13.44140625" style="26" customWidth="1"/>
    <col min="7" max="7" width="11.88671875" style="26" customWidth="1"/>
    <col min="8" max="8" width="15.88671875" style="6" customWidth="1"/>
    <col min="9" max="9" width="13" style="6" customWidth="1"/>
    <col min="10" max="16384" width="8.88671875" style="6"/>
  </cols>
  <sheetData>
    <row r="1" spans="1:9" ht="15.6">
      <c r="A1" s="5"/>
      <c r="B1" s="5"/>
      <c r="C1" s="5"/>
      <c r="D1" s="5"/>
      <c r="E1" s="5"/>
      <c r="F1" s="45"/>
      <c r="G1" s="45"/>
    </row>
    <row r="2" spans="1:9" ht="15.6">
      <c r="A2" s="5"/>
      <c r="B2" s="5"/>
      <c r="C2" s="43" t="s">
        <v>222</v>
      </c>
      <c r="D2" s="54" t="s">
        <v>223</v>
      </c>
      <c r="E2" s="54"/>
      <c r="F2" s="54"/>
      <c r="G2" s="54"/>
      <c r="H2" s="54"/>
      <c r="I2" s="54"/>
    </row>
    <row r="3" spans="1:9" ht="15.6">
      <c r="A3" s="5"/>
      <c r="B3" s="5"/>
      <c r="D3" s="5" t="s">
        <v>3</v>
      </c>
      <c r="F3" s="45"/>
      <c r="G3" s="45"/>
    </row>
    <row r="4" spans="1:9" ht="15.6">
      <c r="A4" s="5"/>
      <c r="B4" s="5"/>
      <c r="C4" s="10"/>
      <c r="D4" s="36"/>
      <c r="F4" s="45"/>
      <c r="G4" s="45"/>
    </row>
    <row r="5" spans="1:9" ht="15.6">
      <c r="A5" s="5"/>
      <c r="B5" s="5"/>
      <c r="D5" s="10" t="s">
        <v>224</v>
      </c>
      <c r="E5" s="43" t="s">
        <v>225</v>
      </c>
      <c r="F5" s="45"/>
      <c r="G5" s="45"/>
    </row>
    <row r="6" spans="1:9" s="42" customFormat="1" ht="15.6">
      <c r="A6" s="42" t="s">
        <v>226</v>
      </c>
    </row>
    <row r="7" spans="1:9" ht="15.6">
      <c r="A7" s="5"/>
      <c r="B7" s="5" t="s">
        <v>227</v>
      </c>
      <c r="C7" s="5"/>
      <c r="D7" s="55"/>
      <c r="E7" s="55"/>
      <c r="F7" s="55"/>
      <c r="G7" s="55"/>
      <c r="H7" s="55"/>
      <c r="I7" s="55"/>
    </row>
    <row r="8" spans="1:9" ht="21" customHeight="1">
      <c r="A8" s="11" t="s">
        <v>63</v>
      </c>
      <c r="B8" s="11"/>
      <c r="C8" s="11"/>
      <c r="D8" s="45"/>
      <c r="E8" s="45"/>
      <c r="F8" s="45"/>
      <c r="G8" s="45"/>
      <c r="H8" s="26"/>
      <c r="I8" s="26"/>
    </row>
    <row r="9" spans="1:9" ht="15.6">
      <c r="A9" s="11" t="s">
        <v>2</v>
      </c>
      <c r="B9" s="12"/>
      <c r="C9" s="12"/>
      <c r="D9" s="12"/>
      <c r="E9" s="12"/>
      <c r="F9" s="24"/>
      <c r="G9" s="24"/>
    </row>
    <row r="10" spans="1:9" ht="15.6">
      <c r="A10" s="50" t="s">
        <v>0</v>
      </c>
      <c r="B10" s="50"/>
      <c r="C10" s="50"/>
      <c r="D10" s="50"/>
      <c r="E10" s="50"/>
      <c r="F10" s="50"/>
      <c r="G10" s="50"/>
    </row>
    <row r="11" spans="1:9" ht="15.6">
      <c r="A11" s="50" t="s">
        <v>1</v>
      </c>
      <c r="B11" s="51"/>
      <c r="C11" s="51"/>
      <c r="D11" s="51"/>
      <c r="E11" s="51"/>
      <c r="F11" s="51"/>
      <c r="G11" s="51"/>
    </row>
    <row r="12" spans="1:9" ht="15.6">
      <c r="A12" s="11" t="s">
        <v>231</v>
      </c>
      <c r="B12" s="5"/>
      <c r="C12" s="5"/>
      <c r="D12" s="5"/>
      <c r="E12" s="5"/>
      <c r="F12" s="45"/>
      <c r="G12" s="45"/>
    </row>
    <row r="13" spans="1:9" s="27" customFormat="1" ht="118.8">
      <c r="A13" s="35" t="s">
        <v>76</v>
      </c>
      <c r="B13" s="35" t="s">
        <v>77</v>
      </c>
      <c r="C13" s="52" t="s">
        <v>83</v>
      </c>
      <c r="D13" s="53"/>
      <c r="E13" s="35" t="s">
        <v>78</v>
      </c>
      <c r="F13" s="35" t="s">
        <v>79</v>
      </c>
      <c r="G13" s="35" t="s">
        <v>80</v>
      </c>
      <c r="H13" s="35" t="s">
        <v>81</v>
      </c>
      <c r="I13" s="35" t="s">
        <v>82</v>
      </c>
    </row>
    <row r="14" spans="1:9">
      <c r="A14" s="46">
        <v>1</v>
      </c>
      <c r="B14" s="46">
        <v>2</v>
      </c>
      <c r="C14" s="47">
        <v>3</v>
      </c>
      <c r="D14" s="47">
        <v>4</v>
      </c>
      <c r="E14" s="46">
        <v>5</v>
      </c>
      <c r="F14" s="46">
        <v>6</v>
      </c>
      <c r="G14" s="46">
        <v>7</v>
      </c>
      <c r="H14" s="46">
        <v>8</v>
      </c>
      <c r="I14" s="46">
        <v>9</v>
      </c>
    </row>
    <row r="15" spans="1:9" ht="52.8">
      <c r="A15" s="13">
        <v>1</v>
      </c>
      <c r="B15" s="37" t="s">
        <v>84</v>
      </c>
      <c r="C15" s="29" t="s">
        <v>41</v>
      </c>
      <c r="D15" s="39" t="s">
        <v>86</v>
      </c>
      <c r="E15" s="8" t="s">
        <v>27</v>
      </c>
      <c r="F15" s="32">
        <v>100</v>
      </c>
      <c r="G15" s="32">
        <v>750</v>
      </c>
      <c r="H15" s="7">
        <f t="shared" ref="H15:H41" si="0">G15*F15</f>
        <v>75000</v>
      </c>
      <c r="I15" s="9" t="s">
        <v>230</v>
      </c>
    </row>
    <row r="16" spans="1:9" ht="66">
      <c r="A16" s="13">
        <v>2</v>
      </c>
      <c r="B16" s="19" t="s">
        <v>85</v>
      </c>
      <c r="C16" s="29" t="s">
        <v>47</v>
      </c>
      <c r="D16" s="39" t="s">
        <v>87</v>
      </c>
      <c r="E16" s="8" t="s">
        <v>27</v>
      </c>
      <c r="F16" s="7">
        <v>2000</v>
      </c>
      <c r="G16" s="7">
        <v>650</v>
      </c>
      <c r="H16" s="7">
        <f t="shared" si="0"/>
        <v>1300000</v>
      </c>
      <c r="I16" s="9" t="s">
        <v>230</v>
      </c>
    </row>
    <row r="17" spans="1:9" ht="52.8">
      <c r="A17" s="13">
        <v>3</v>
      </c>
      <c r="B17" s="19" t="s">
        <v>88</v>
      </c>
      <c r="C17" s="29" t="s">
        <v>41</v>
      </c>
      <c r="D17" s="39" t="s">
        <v>86</v>
      </c>
      <c r="E17" s="8" t="s">
        <v>27</v>
      </c>
      <c r="F17" s="7">
        <v>100</v>
      </c>
      <c r="G17" s="7">
        <v>500</v>
      </c>
      <c r="H17" s="7">
        <f t="shared" si="0"/>
        <v>50000</v>
      </c>
      <c r="I17" s="9" t="s">
        <v>230</v>
      </c>
    </row>
    <row r="18" spans="1:9" ht="225">
      <c r="A18" s="13">
        <v>4</v>
      </c>
      <c r="B18" s="19" t="s">
        <v>89</v>
      </c>
      <c r="C18" s="18" t="s">
        <v>4</v>
      </c>
      <c r="D18" s="39" t="s">
        <v>90</v>
      </c>
      <c r="E18" s="8" t="s">
        <v>27</v>
      </c>
      <c r="F18" s="7">
        <f>100-20</f>
        <v>80</v>
      </c>
      <c r="G18" s="7">
        <v>850</v>
      </c>
      <c r="H18" s="7">
        <f t="shared" si="0"/>
        <v>68000</v>
      </c>
      <c r="I18" s="9" t="s">
        <v>230</v>
      </c>
    </row>
    <row r="19" spans="1:9" ht="53.4">
      <c r="A19" s="13">
        <v>5</v>
      </c>
      <c r="B19" s="22" t="s">
        <v>91</v>
      </c>
      <c r="C19" s="21" t="s">
        <v>53</v>
      </c>
      <c r="D19" s="38" t="s">
        <v>92</v>
      </c>
      <c r="E19" s="23" t="s">
        <v>33</v>
      </c>
      <c r="F19" s="34">
        <f>500-200</f>
        <v>300</v>
      </c>
      <c r="G19" s="34">
        <v>65</v>
      </c>
      <c r="H19" s="7">
        <f t="shared" si="0"/>
        <v>19500</v>
      </c>
      <c r="I19" s="9" t="s">
        <v>230</v>
      </c>
    </row>
    <row r="20" spans="1:9" ht="31.2">
      <c r="A20" s="13">
        <v>6</v>
      </c>
      <c r="B20" s="19" t="s">
        <v>93</v>
      </c>
      <c r="C20" s="29" t="s">
        <v>48</v>
      </c>
      <c r="D20" s="29" t="s">
        <v>94</v>
      </c>
      <c r="E20" s="8" t="s">
        <v>33</v>
      </c>
      <c r="F20" s="7">
        <v>250</v>
      </c>
      <c r="G20" s="7">
        <v>270</v>
      </c>
      <c r="H20" s="7">
        <f t="shared" si="0"/>
        <v>67500</v>
      </c>
      <c r="I20" s="9" t="s">
        <v>230</v>
      </c>
    </row>
    <row r="21" spans="1:9" ht="27">
      <c r="A21" s="13">
        <v>7</v>
      </c>
      <c r="B21" s="19" t="s">
        <v>95</v>
      </c>
      <c r="C21" s="18" t="s">
        <v>5</v>
      </c>
      <c r="D21" s="18" t="s">
        <v>96</v>
      </c>
      <c r="E21" s="8" t="s">
        <v>27</v>
      </c>
      <c r="F21" s="7">
        <v>75</v>
      </c>
      <c r="G21" s="7">
        <v>190</v>
      </c>
      <c r="H21" s="7">
        <f t="shared" si="0"/>
        <v>14250</v>
      </c>
      <c r="I21" s="9" t="s">
        <v>230</v>
      </c>
    </row>
    <row r="22" spans="1:9" ht="31.2">
      <c r="A22" s="13">
        <v>8</v>
      </c>
      <c r="B22" s="19" t="s">
        <v>97</v>
      </c>
      <c r="C22" s="18" t="s">
        <v>5</v>
      </c>
      <c r="D22" s="18" t="s">
        <v>96</v>
      </c>
      <c r="E22" s="8" t="s">
        <v>27</v>
      </c>
      <c r="F22" s="7">
        <v>125</v>
      </c>
      <c r="G22" s="7">
        <v>320</v>
      </c>
      <c r="H22" s="7">
        <f t="shared" si="0"/>
        <v>40000</v>
      </c>
      <c r="I22" s="9" t="s">
        <v>230</v>
      </c>
    </row>
    <row r="23" spans="1:9" ht="52.8">
      <c r="A23" s="13">
        <v>9</v>
      </c>
      <c r="B23" s="19" t="s">
        <v>98</v>
      </c>
      <c r="C23" s="29" t="s">
        <v>41</v>
      </c>
      <c r="D23" s="39" t="s">
        <v>86</v>
      </c>
      <c r="E23" s="8" t="s">
        <v>27</v>
      </c>
      <c r="F23" s="7">
        <v>2000</v>
      </c>
      <c r="G23" s="7">
        <v>800</v>
      </c>
      <c r="H23" s="7">
        <f t="shared" si="0"/>
        <v>1600000</v>
      </c>
      <c r="I23" s="9" t="s">
        <v>230</v>
      </c>
    </row>
    <row r="24" spans="1:9" ht="27">
      <c r="A24" s="13">
        <v>10</v>
      </c>
      <c r="B24" s="19" t="s">
        <v>228</v>
      </c>
      <c r="C24" s="29" t="s">
        <v>229</v>
      </c>
      <c r="D24" s="29" t="s">
        <v>229</v>
      </c>
      <c r="E24" s="8" t="s">
        <v>27</v>
      </c>
      <c r="F24" s="7">
        <v>100</v>
      </c>
      <c r="G24" s="7">
        <v>1500</v>
      </c>
      <c r="H24" s="7">
        <f t="shared" si="0"/>
        <v>150000</v>
      </c>
      <c r="I24" s="9" t="s">
        <v>230</v>
      </c>
    </row>
    <row r="25" spans="1:9" ht="27">
      <c r="A25" s="13">
        <v>11</v>
      </c>
      <c r="B25" s="19" t="s">
        <v>248</v>
      </c>
      <c r="C25" s="29" t="s">
        <v>249</v>
      </c>
      <c r="D25" s="29" t="s">
        <v>249</v>
      </c>
      <c r="E25" s="8" t="s">
        <v>33</v>
      </c>
      <c r="F25" s="7">
        <v>40</v>
      </c>
      <c r="G25" s="7">
        <v>200</v>
      </c>
      <c r="H25" s="7">
        <f t="shared" si="0"/>
        <v>8000</v>
      </c>
      <c r="I25" s="9" t="s">
        <v>230</v>
      </c>
    </row>
    <row r="26" spans="1:9" ht="31.2">
      <c r="A26" s="13">
        <v>12</v>
      </c>
      <c r="B26" s="19" t="s">
        <v>99</v>
      </c>
      <c r="C26" s="29" t="s">
        <v>49</v>
      </c>
      <c r="D26" s="29" t="s">
        <v>100</v>
      </c>
      <c r="E26" s="8" t="s">
        <v>33</v>
      </c>
      <c r="F26" s="7">
        <v>140</v>
      </c>
      <c r="G26" s="7">
        <v>450</v>
      </c>
      <c r="H26" s="7">
        <f t="shared" si="0"/>
        <v>63000</v>
      </c>
      <c r="I26" s="9" t="s">
        <v>230</v>
      </c>
    </row>
    <row r="27" spans="1:9" ht="47.4" customHeight="1">
      <c r="A27" s="13">
        <v>13</v>
      </c>
      <c r="B27" s="19" t="s">
        <v>30</v>
      </c>
      <c r="C27" s="29" t="s">
        <v>55</v>
      </c>
      <c r="D27" s="29" t="s">
        <v>101</v>
      </c>
      <c r="E27" s="8" t="s">
        <v>28</v>
      </c>
      <c r="F27" s="49">
        <v>525</v>
      </c>
      <c r="G27" s="7">
        <v>530</v>
      </c>
      <c r="H27" s="7">
        <f t="shared" si="0"/>
        <v>278250</v>
      </c>
      <c r="I27" s="9" t="s">
        <v>230</v>
      </c>
    </row>
    <row r="28" spans="1:9" ht="27">
      <c r="A28" s="13">
        <v>14</v>
      </c>
      <c r="B28" s="19" t="s">
        <v>102</v>
      </c>
      <c r="C28" s="18" t="s">
        <v>40</v>
      </c>
      <c r="D28" s="18" t="s">
        <v>103</v>
      </c>
      <c r="E28" s="8" t="s">
        <v>27</v>
      </c>
      <c r="F28" s="7">
        <v>100</v>
      </c>
      <c r="G28" s="7">
        <v>2200</v>
      </c>
      <c r="H28" s="7">
        <f t="shared" si="0"/>
        <v>220000</v>
      </c>
      <c r="I28" s="9" t="s">
        <v>230</v>
      </c>
    </row>
    <row r="29" spans="1:9" ht="185.4">
      <c r="A29" s="13">
        <v>15</v>
      </c>
      <c r="B29" s="19" t="s">
        <v>104</v>
      </c>
      <c r="C29" s="18" t="s">
        <v>6</v>
      </c>
      <c r="D29" s="39" t="s">
        <v>105</v>
      </c>
      <c r="E29" s="8" t="s">
        <v>27</v>
      </c>
      <c r="F29" s="7">
        <v>100</v>
      </c>
      <c r="G29" s="7">
        <v>1800</v>
      </c>
      <c r="H29" s="7">
        <f t="shared" si="0"/>
        <v>180000</v>
      </c>
      <c r="I29" s="9" t="s">
        <v>230</v>
      </c>
    </row>
    <row r="30" spans="1:9" ht="79.8">
      <c r="A30" s="13">
        <v>16</v>
      </c>
      <c r="B30" s="19" t="s">
        <v>106</v>
      </c>
      <c r="C30" s="44" t="s">
        <v>74</v>
      </c>
      <c r="D30" s="29"/>
      <c r="E30" s="8" t="s">
        <v>27</v>
      </c>
      <c r="F30" s="7">
        <v>33</v>
      </c>
      <c r="G30" s="7">
        <v>3900</v>
      </c>
      <c r="H30" s="7">
        <f t="shared" si="0"/>
        <v>128700</v>
      </c>
      <c r="I30" s="9" t="s">
        <v>230</v>
      </c>
    </row>
    <row r="31" spans="1:9" ht="52.8">
      <c r="A31" s="13">
        <v>17</v>
      </c>
      <c r="B31" s="19" t="s">
        <v>108</v>
      </c>
      <c r="C31" s="29" t="s">
        <v>50</v>
      </c>
      <c r="D31" s="39" t="s">
        <v>107</v>
      </c>
      <c r="E31" s="8" t="s">
        <v>27</v>
      </c>
      <c r="F31" s="7">
        <v>1400</v>
      </c>
      <c r="G31" s="7">
        <v>140</v>
      </c>
      <c r="H31" s="7">
        <f t="shared" si="0"/>
        <v>196000</v>
      </c>
      <c r="I31" s="9" t="s">
        <v>230</v>
      </c>
    </row>
    <row r="32" spans="1:9" ht="52.8">
      <c r="A32" s="13">
        <v>18</v>
      </c>
      <c r="B32" s="19" t="s">
        <v>67</v>
      </c>
      <c r="C32" s="29" t="s">
        <v>50</v>
      </c>
      <c r="D32" s="39"/>
      <c r="E32" s="8" t="s">
        <v>27</v>
      </c>
      <c r="F32" s="7">
        <v>200</v>
      </c>
      <c r="G32" s="7">
        <v>1200</v>
      </c>
      <c r="H32" s="7">
        <f t="shared" si="0"/>
        <v>240000</v>
      </c>
      <c r="I32" s="9" t="s">
        <v>230</v>
      </c>
    </row>
    <row r="33" spans="1:9" ht="52.8">
      <c r="A33" s="13">
        <v>19</v>
      </c>
      <c r="B33" s="19" t="s">
        <v>109</v>
      </c>
      <c r="C33" s="29" t="s">
        <v>50</v>
      </c>
      <c r="D33" s="39" t="s">
        <v>107</v>
      </c>
      <c r="E33" s="8" t="s">
        <v>27</v>
      </c>
      <c r="F33" s="7">
        <v>200</v>
      </c>
      <c r="G33" s="7">
        <v>1200</v>
      </c>
      <c r="H33" s="7">
        <f t="shared" si="0"/>
        <v>240000</v>
      </c>
      <c r="I33" s="9" t="s">
        <v>230</v>
      </c>
    </row>
    <row r="34" spans="1:9" ht="52.8">
      <c r="A34" s="13">
        <v>20</v>
      </c>
      <c r="B34" s="19" t="s">
        <v>110</v>
      </c>
      <c r="C34" s="29" t="s">
        <v>50</v>
      </c>
      <c r="D34" s="39" t="s">
        <v>107</v>
      </c>
      <c r="E34" s="8" t="s">
        <v>27</v>
      </c>
      <c r="F34" s="7">
        <v>200</v>
      </c>
      <c r="G34" s="7">
        <v>1000</v>
      </c>
      <c r="H34" s="7">
        <f t="shared" si="0"/>
        <v>200000</v>
      </c>
      <c r="I34" s="9" t="s">
        <v>230</v>
      </c>
    </row>
    <row r="35" spans="1:9" ht="89.4" customHeight="1">
      <c r="A35" s="13">
        <v>21</v>
      </c>
      <c r="B35" s="19" t="s">
        <v>111</v>
      </c>
      <c r="C35" s="44" t="s">
        <v>75</v>
      </c>
      <c r="D35" s="29" t="s">
        <v>112</v>
      </c>
      <c r="E35" s="8" t="s">
        <v>27</v>
      </c>
      <c r="F35" s="7">
        <f>300-100</f>
        <v>200</v>
      </c>
      <c r="G35" s="7">
        <v>430</v>
      </c>
      <c r="H35" s="7">
        <f t="shared" si="0"/>
        <v>86000</v>
      </c>
      <c r="I35" s="9" t="s">
        <v>230</v>
      </c>
    </row>
    <row r="36" spans="1:9" ht="92.4">
      <c r="A36" s="13">
        <v>22</v>
      </c>
      <c r="B36" s="19" t="s">
        <v>114</v>
      </c>
      <c r="C36" s="29" t="s">
        <v>51</v>
      </c>
      <c r="D36" s="18" t="s">
        <v>113</v>
      </c>
      <c r="E36" s="8" t="s">
        <v>27</v>
      </c>
      <c r="F36" s="7">
        <v>4500</v>
      </c>
      <c r="G36" s="7">
        <v>140</v>
      </c>
      <c r="H36" s="7">
        <f t="shared" si="0"/>
        <v>630000</v>
      </c>
      <c r="I36" s="9" t="s">
        <v>230</v>
      </c>
    </row>
    <row r="37" spans="1:9" ht="52.8">
      <c r="A37" s="13">
        <v>23</v>
      </c>
      <c r="B37" s="19" t="s">
        <v>237</v>
      </c>
      <c r="C37" s="29" t="s">
        <v>41</v>
      </c>
      <c r="D37" s="39" t="s">
        <v>86</v>
      </c>
      <c r="E37" s="8" t="s">
        <v>27</v>
      </c>
      <c r="F37" s="7">
        <v>500</v>
      </c>
      <c r="G37" s="7">
        <v>1200</v>
      </c>
      <c r="H37" s="7">
        <f t="shared" si="0"/>
        <v>600000</v>
      </c>
      <c r="I37" s="9" t="s">
        <v>230</v>
      </c>
    </row>
    <row r="38" spans="1:9" ht="46.8">
      <c r="A38" s="13">
        <v>24</v>
      </c>
      <c r="B38" s="19" t="s">
        <v>115</v>
      </c>
      <c r="C38" s="29" t="s">
        <v>46</v>
      </c>
      <c r="D38" s="29" t="s">
        <v>116</v>
      </c>
      <c r="E38" s="8" t="s">
        <v>33</v>
      </c>
      <c r="F38" s="7">
        <v>250</v>
      </c>
      <c r="G38" s="7">
        <v>270</v>
      </c>
      <c r="H38" s="7">
        <f t="shared" si="0"/>
        <v>67500</v>
      </c>
      <c r="I38" s="9" t="s">
        <v>230</v>
      </c>
    </row>
    <row r="39" spans="1:9" ht="39.6">
      <c r="A39" s="13">
        <v>25</v>
      </c>
      <c r="B39" s="19" t="s">
        <v>117</v>
      </c>
      <c r="C39" s="29" t="s">
        <v>7</v>
      </c>
      <c r="D39" s="29" t="s">
        <v>118</v>
      </c>
      <c r="E39" s="8" t="s">
        <v>27</v>
      </c>
      <c r="F39" s="7">
        <v>100</v>
      </c>
      <c r="G39" s="7">
        <v>320</v>
      </c>
      <c r="H39" s="7">
        <f t="shared" si="0"/>
        <v>32000</v>
      </c>
      <c r="I39" s="9" t="s">
        <v>230</v>
      </c>
    </row>
    <row r="40" spans="1:9" ht="66">
      <c r="A40" s="13">
        <v>26</v>
      </c>
      <c r="B40" s="19" t="s">
        <v>119</v>
      </c>
      <c r="C40" s="29" t="s">
        <v>52</v>
      </c>
      <c r="D40" s="39" t="s">
        <v>120</v>
      </c>
      <c r="E40" s="8" t="s">
        <v>27</v>
      </c>
      <c r="F40" s="7">
        <v>125</v>
      </c>
      <c r="G40" s="7">
        <v>190</v>
      </c>
      <c r="H40" s="7">
        <f t="shared" si="0"/>
        <v>23750</v>
      </c>
      <c r="I40" s="9" t="s">
        <v>230</v>
      </c>
    </row>
    <row r="41" spans="1:9" ht="53.4">
      <c r="A41" s="13">
        <v>27</v>
      </c>
      <c r="B41" s="19" t="s">
        <v>122</v>
      </c>
      <c r="C41" s="18" t="s">
        <v>8</v>
      </c>
      <c r="D41" s="39" t="s">
        <v>121</v>
      </c>
      <c r="E41" s="8" t="s">
        <v>27</v>
      </c>
      <c r="F41" s="7">
        <v>75</v>
      </c>
      <c r="G41" s="7">
        <v>190</v>
      </c>
      <c r="H41" s="7">
        <f t="shared" si="0"/>
        <v>14250</v>
      </c>
      <c r="I41" s="9" t="s">
        <v>230</v>
      </c>
    </row>
    <row r="42" spans="1:9" ht="44.4" customHeight="1">
      <c r="A42" s="13">
        <v>28</v>
      </c>
      <c r="B42" s="19" t="s">
        <v>123</v>
      </c>
      <c r="C42" s="18" t="s">
        <v>9</v>
      </c>
      <c r="D42" s="39" t="s">
        <v>124</v>
      </c>
      <c r="E42" s="8" t="s">
        <v>27</v>
      </c>
      <c r="F42" s="7">
        <f>125-25</f>
        <v>100</v>
      </c>
      <c r="G42" s="7">
        <v>190</v>
      </c>
      <c r="H42" s="7">
        <f t="shared" ref="H42:H69" si="1">G42*F42</f>
        <v>19000</v>
      </c>
      <c r="I42" s="9" t="s">
        <v>230</v>
      </c>
    </row>
    <row r="43" spans="1:9" ht="31.2">
      <c r="A43" s="13">
        <v>29</v>
      </c>
      <c r="B43" s="19" t="s">
        <v>125</v>
      </c>
      <c r="C43" s="18" t="s">
        <v>5</v>
      </c>
      <c r="D43" s="18" t="s">
        <v>96</v>
      </c>
      <c r="E43" s="8" t="s">
        <v>27</v>
      </c>
      <c r="F43" s="7">
        <v>150</v>
      </c>
      <c r="G43" s="7">
        <v>320</v>
      </c>
      <c r="H43" s="7">
        <f t="shared" si="1"/>
        <v>48000</v>
      </c>
      <c r="I43" s="9" t="s">
        <v>230</v>
      </c>
    </row>
    <row r="44" spans="1:9" ht="40.200000000000003">
      <c r="A44" s="13">
        <v>30</v>
      </c>
      <c r="B44" s="19" t="s">
        <v>126</v>
      </c>
      <c r="C44" s="18" t="s">
        <v>10</v>
      </c>
      <c r="D44" s="18" t="s">
        <v>127</v>
      </c>
      <c r="E44" s="8" t="s">
        <v>27</v>
      </c>
      <c r="F44" s="7">
        <f>125-25</f>
        <v>100</v>
      </c>
      <c r="G44" s="7">
        <v>190</v>
      </c>
      <c r="H44" s="7">
        <f t="shared" si="1"/>
        <v>19000</v>
      </c>
      <c r="I44" s="9" t="s">
        <v>230</v>
      </c>
    </row>
    <row r="45" spans="1:9" ht="31.2">
      <c r="A45" s="13">
        <v>31</v>
      </c>
      <c r="B45" s="19" t="s">
        <v>232</v>
      </c>
      <c r="C45" s="18" t="s">
        <v>233</v>
      </c>
      <c r="D45" s="48" t="s">
        <v>234</v>
      </c>
      <c r="E45" s="8" t="s">
        <v>28</v>
      </c>
      <c r="F45" s="7">
        <v>1800</v>
      </c>
      <c r="G45" s="7">
        <v>235</v>
      </c>
      <c r="H45" s="7">
        <f t="shared" si="1"/>
        <v>423000</v>
      </c>
      <c r="I45" s="9" t="s">
        <v>230</v>
      </c>
    </row>
    <row r="46" spans="1:9" ht="27">
      <c r="A46" s="13">
        <v>32</v>
      </c>
      <c r="B46" s="19" t="s">
        <v>134</v>
      </c>
      <c r="C46" s="18" t="s">
        <v>54</v>
      </c>
      <c r="D46" s="18" t="s">
        <v>135</v>
      </c>
      <c r="E46" s="8" t="s">
        <v>33</v>
      </c>
      <c r="F46" s="7">
        <v>350</v>
      </c>
      <c r="G46" s="7">
        <v>160</v>
      </c>
      <c r="H46" s="7">
        <f t="shared" si="1"/>
        <v>56000</v>
      </c>
      <c r="I46" s="9" t="s">
        <v>230</v>
      </c>
    </row>
    <row r="47" spans="1:9" ht="27">
      <c r="A47" s="13">
        <v>33</v>
      </c>
      <c r="B47" s="19" t="s">
        <v>136</v>
      </c>
      <c r="C47" s="30" t="s">
        <v>44</v>
      </c>
      <c r="D47" s="30" t="s">
        <v>137</v>
      </c>
      <c r="E47" s="8" t="s">
        <v>27</v>
      </c>
      <c r="F47" s="7">
        <v>62</v>
      </c>
      <c r="G47" s="7">
        <v>1800</v>
      </c>
      <c r="H47" s="7">
        <f t="shared" si="1"/>
        <v>111600</v>
      </c>
      <c r="I47" s="9" t="s">
        <v>230</v>
      </c>
    </row>
    <row r="48" spans="1:9" ht="109.2">
      <c r="A48" s="13">
        <v>34</v>
      </c>
      <c r="B48" s="19" t="s">
        <v>139</v>
      </c>
      <c r="C48" s="30" t="s">
        <v>55</v>
      </c>
      <c r="D48" s="29" t="s">
        <v>101</v>
      </c>
      <c r="E48" s="8" t="s">
        <v>28</v>
      </c>
      <c r="F48" s="7">
        <v>600</v>
      </c>
      <c r="G48" s="7">
        <v>530</v>
      </c>
      <c r="H48" s="7">
        <f t="shared" si="1"/>
        <v>318000</v>
      </c>
      <c r="I48" s="9" t="s">
        <v>230</v>
      </c>
    </row>
    <row r="49" spans="1:9" ht="27">
      <c r="A49" s="13">
        <v>35</v>
      </c>
      <c r="B49" s="19" t="s">
        <v>138</v>
      </c>
      <c r="C49" s="30"/>
      <c r="D49" s="30"/>
      <c r="E49" s="8" t="s">
        <v>27</v>
      </c>
      <c r="F49" s="7">
        <v>30</v>
      </c>
      <c r="G49" s="7">
        <v>450</v>
      </c>
      <c r="H49" s="7">
        <f t="shared" si="1"/>
        <v>13500</v>
      </c>
      <c r="I49" s="9" t="s">
        <v>230</v>
      </c>
    </row>
    <row r="50" spans="1:9" ht="184.8">
      <c r="A50" s="13">
        <v>36</v>
      </c>
      <c r="B50" s="19" t="s">
        <v>128</v>
      </c>
      <c r="C50" s="39" t="s">
        <v>11</v>
      </c>
      <c r="D50" s="39" t="s">
        <v>129</v>
      </c>
      <c r="E50" s="8" t="s">
        <v>27</v>
      </c>
      <c r="F50" s="7">
        <f>100-20</f>
        <v>80</v>
      </c>
      <c r="G50" s="7">
        <v>1800</v>
      </c>
      <c r="H50" s="7">
        <f t="shared" si="1"/>
        <v>144000</v>
      </c>
      <c r="I50" s="9" t="s">
        <v>230</v>
      </c>
    </row>
    <row r="51" spans="1:9" ht="93">
      <c r="A51" s="13">
        <v>37</v>
      </c>
      <c r="B51" s="19" t="s">
        <v>219</v>
      </c>
      <c r="C51" s="21" t="s">
        <v>70</v>
      </c>
      <c r="D51" s="39" t="s">
        <v>162</v>
      </c>
      <c r="E51" s="8" t="s">
        <v>27</v>
      </c>
      <c r="F51" s="7">
        <v>400</v>
      </c>
      <c r="G51" s="7">
        <v>1600</v>
      </c>
      <c r="H51" s="7">
        <f t="shared" si="1"/>
        <v>640000</v>
      </c>
      <c r="I51" s="9" t="s">
        <v>230</v>
      </c>
    </row>
    <row r="52" spans="1:9" ht="106.2">
      <c r="A52" s="13">
        <v>38</v>
      </c>
      <c r="B52" s="19" t="s">
        <v>130</v>
      </c>
      <c r="C52" s="18" t="s">
        <v>12</v>
      </c>
      <c r="D52" s="18" t="s">
        <v>131</v>
      </c>
      <c r="E52" s="8" t="s">
        <v>27</v>
      </c>
      <c r="F52" s="7">
        <v>40</v>
      </c>
      <c r="G52" s="7">
        <v>4400</v>
      </c>
      <c r="H52" s="7">
        <f t="shared" si="1"/>
        <v>176000</v>
      </c>
      <c r="I52" s="9" t="s">
        <v>230</v>
      </c>
    </row>
    <row r="53" spans="1:9" ht="93">
      <c r="A53" s="13">
        <v>39</v>
      </c>
      <c r="B53" s="19" t="s">
        <v>132</v>
      </c>
      <c r="C53" s="18" t="s">
        <v>56</v>
      </c>
      <c r="D53" s="39" t="s">
        <v>133</v>
      </c>
      <c r="E53" s="8" t="s">
        <v>27</v>
      </c>
      <c r="F53" s="7">
        <v>1100</v>
      </c>
      <c r="G53" s="7">
        <v>130</v>
      </c>
      <c r="H53" s="7">
        <f t="shared" si="1"/>
        <v>143000</v>
      </c>
      <c r="I53" s="9" t="s">
        <v>230</v>
      </c>
    </row>
    <row r="54" spans="1:9" ht="62.4">
      <c r="A54" s="13">
        <v>40</v>
      </c>
      <c r="B54" s="19" t="s">
        <v>140</v>
      </c>
      <c r="C54" s="18" t="s">
        <v>42</v>
      </c>
      <c r="D54" s="39" t="s">
        <v>141</v>
      </c>
      <c r="E54" s="8" t="s">
        <v>27</v>
      </c>
      <c r="F54" s="7">
        <v>90</v>
      </c>
      <c r="G54" s="7">
        <v>2200</v>
      </c>
      <c r="H54" s="7">
        <f t="shared" si="1"/>
        <v>198000</v>
      </c>
      <c r="I54" s="9" t="s">
        <v>230</v>
      </c>
    </row>
    <row r="55" spans="1:9" ht="53.4">
      <c r="A55" s="13">
        <v>41</v>
      </c>
      <c r="B55" s="19" t="s">
        <v>142</v>
      </c>
      <c r="C55" s="18" t="s">
        <v>41</v>
      </c>
      <c r="D55" s="39" t="s">
        <v>86</v>
      </c>
      <c r="E55" s="8" t="s">
        <v>27</v>
      </c>
      <c r="F55" s="7">
        <v>70</v>
      </c>
      <c r="G55" s="7">
        <v>900</v>
      </c>
      <c r="H55" s="7">
        <f t="shared" si="1"/>
        <v>63000</v>
      </c>
      <c r="I55" s="9" t="s">
        <v>230</v>
      </c>
    </row>
    <row r="56" spans="1:9" ht="31.2">
      <c r="A56" s="13">
        <v>42</v>
      </c>
      <c r="B56" s="19" t="s">
        <v>143</v>
      </c>
      <c r="C56" s="18" t="s">
        <v>45</v>
      </c>
      <c r="D56" s="18" t="s">
        <v>144</v>
      </c>
      <c r="E56" s="8" t="s">
        <v>27</v>
      </c>
      <c r="F56" s="7">
        <v>160</v>
      </c>
      <c r="G56" s="7">
        <v>260</v>
      </c>
      <c r="H56" s="7">
        <f t="shared" si="1"/>
        <v>41600</v>
      </c>
      <c r="I56" s="9" t="s">
        <v>230</v>
      </c>
    </row>
    <row r="57" spans="1:9" ht="53.4">
      <c r="A57" s="13">
        <v>43</v>
      </c>
      <c r="B57" s="19" t="s">
        <v>147</v>
      </c>
      <c r="C57" s="18" t="s">
        <v>41</v>
      </c>
      <c r="D57" s="39" t="s">
        <v>86</v>
      </c>
      <c r="E57" s="8" t="s">
        <v>27</v>
      </c>
      <c r="F57" s="7">
        <v>1500</v>
      </c>
      <c r="G57" s="7">
        <v>630</v>
      </c>
      <c r="H57" s="7">
        <f t="shared" si="1"/>
        <v>945000</v>
      </c>
      <c r="I57" s="9" t="s">
        <v>230</v>
      </c>
    </row>
    <row r="58" spans="1:9" ht="66.599999999999994">
      <c r="A58" s="13">
        <v>44</v>
      </c>
      <c r="B58" s="19" t="s">
        <v>145</v>
      </c>
      <c r="C58" s="18" t="s">
        <v>13</v>
      </c>
      <c r="D58" s="39" t="s">
        <v>146</v>
      </c>
      <c r="E58" s="8" t="s">
        <v>29</v>
      </c>
      <c r="F58" s="7">
        <v>210</v>
      </c>
      <c r="G58" s="7">
        <v>470</v>
      </c>
      <c r="H58" s="7">
        <f t="shared" si="1"/>
        <v>98700</v>
      </c>
      <c r="I58" s="9" t="s">
        <v>230</v>
      </c>
    </row>
    <row r="59" spans="1:9" ht="31.2">
      <c r="A59" s="13">
        <v>45</v>
      </c>
      <c r="B59" s="19" t="s">
        <v>148</v>
      </c>
      <c r="C59" s="18" t="s">
        <v>34</v>
      </c>
      <c r="D59" s="18" t="s">
        <v>149</v>
      </c>
      <c r="E59" s="8" t="s">
        <v>27</v>
      </c>
      <c r="F59" s="7">
        <v>900</v>
      </c>
      <c r="G59" s="7">
        <v>2900</v>
      </c>
      <c r="H59" s="7">
        <f t="shared" si="1"/>
        <v>2610000</v>
      </c>
      <c r="I59" s="9" t="s">
        <v>230</v>
      </c>
    </row>
    <row r="60" spans="1:9" ht="31.2">
      <c r="A60" s="13">
        <v>46</v>
      </c>
      <c r="B60" s="19" t="s">
        <v>150</v>
      </c>
      <c r="C60" s="18" t="s">
        <v>35</v>
      </c>
      <c r="D60" s="18" t="s">
        <v>151</v>
      </c>
      <c r="E60" s="8" t="s">
        <v>29</v>
      </c>
      <c r="F60" s="7">
        <v>17000</v>
      </c>
      <c r="G60" s="7">
        <v>235</v>
      </c>
      <c r="H60" s="7">
        <f t="shared" si="1"/>
        <v>3995000</v>
      </c>
      <c r="I60" s="9" t="s">
        <v>230</v>
      </c>
    </row>
    <row r="61" spans="1:9" ht="46.8">
      <c r="A61" s="13">
        <v>47</v>
      </c>
      <c r="B61" s="19" t="s">
        <v>152</v>
      </c>
      <c r="C61" s="18" t="s">
        <v>68</v>
      </c>
      <c r="D61" s="39" t="s">
        <v>153</v>
      </c>
      <c r="E61" s="8" t="s">
        <v>28</v>
      </c>
      <c r="F61" s="7">
        <v>210</v>
      </c>
      <c r="G61" s="7">
        <v>530</v>
      </c>
      <c r="H61" s="7">
        <f t="shared" si="1"/>
        <v>111300</v>
      </c>
      <c r="I61" s="9" t="s">
        <v>230</v>
      </c>
    </row>
    <row r="62" spans="1:9" ht="46.8">
      <c r="A62" s="13">
        <v>48</v>
      </c>
      <c r="B62" s="19" t="s">
        <v>158</v>
      </c>
      <c r="C62" s="18"/>
      <c r="D62" s="18"/>
      <c r="E62" s="8" t="s">
        <v>28</v>
      </c>
      <c r="F62" s="7">
        <v>180</v>
      </c>
      <c r="G62" s="7">
        <v>420</v>
      </c>
      <c r="H62" s="7">
        <f t="shared" si="1"/>
        <v>75600</v>
      </c>
      <c r="I62" s="9" t="s">
        <v>230</v>
      </c>
    </row>
    <row r="63" spans="1:9" ht="93">
      <c r="A63" s="13">
        <v>49</v>
      </c>
      <c r="B63" s="19" t="s">
        <v>154</v>
      </c>
      <c r="C63" s="18" t="s">
        <v>57</v>
      </c>
      <c r="D63" s="39" t="s">
        <v>155</v>
      </c>
      <c r="E63" s="8" t="s">
        <v>27</v>
      </c>
      <c r="F63" s="7">
        <v>1400</v>
      </c>
      <c r="G63" s="7">
        <v>130</v>
      </c>
      <c r="H63" s="7">
        <f t="shared" si="1"/>
        <v>182000</v>
      </c>
      <c r="I63" s="9" t="s">
        <v>230</v>
      </c>
    </row>
    <row r="64" spans="1:9" ht="31.2">
      <c r="A64" s="13">
        <v>50</v>
      </c>
      <c r="B64" s="19" t="s">
        <v>156</v>
      </c>
      <c r="C64" s="18" t="s">
        <v>58</v>
      </c>
      <c r="D64" s="18" t="s">
        <v>157</v>
      </c>
      <c r="E64" s="8" t="s">
        <v>27</v>
      </c>
      <c r="F64" s="7">
        <v>140</v>
      </c>
      <c r="G64" s="7">
        <v>2100</v>
      </c>
      <c r="H64" s="7">
        <f t="shared" si="1"/>
        <v>294000</v>
      </c>
      <c r="I64" s="9" t="s">
        <v>230</v>
      </c>
    </row>
    <row r="65" spans="1:9" ht="106.2">
      <c r="A65" s="13">
        <v>51</v>
      </c>
      <c r="B65" s="19" t="s">
        <v>159</v>
      </c>
      <c r="C65" s="21" t="s">
        <v>14</v>
      </c>
      <c r="D65" s="18" t="s">
        <v>160</v>
      </c>
      <c r="E65" s="8" t="s">
        <v>27</v>
      </c>
      <c r="F65" s="7">
        <f>300-50</f>
        <v>250</v>
      </c>
      <c r="G65" s="7">
        <v>180</v>
      </c>
      <c r="H65" s="7">
        <f t="shared" si="1"/>
        <v>45000</v>
      </c>
      <c r="I65" s="9"/>
    </row>
    <row r="66" spans="1:9" ht="211.8">
      <c r="A66" s="13">
        <v>52</v>
      </c>
      <c r="B66" s="40" t="s">
        <v>161</v>
      </c>
      <c r="C66" s="21" t="s">
        <v>36</v>
      </c>
      <c r="D66" s="39" t="s">
        <v>163</v>
      </c>
      <c r="E66" s="8" t="s">
        <v>27</v>
      </c>
      <c r="F66" s="7">
        <v>3600</v>
      </c>
      <c r="G66" s="7">
        <v>1800</v>
      </c>
      <c r="H66" s="7">
        <f t="shared" si="1"/>
        <v>6480000</v>
      </c>
      <c r="I66" s="9" t="s">
        <v>230</v>
      </c>
    </row>
    <row r="67" spans="1:9" ht="79.8">
      <c r="A67" s="13">
        <v>53</v>
      </c>
      <c r="B67" s="19" t="s">
        <v>164</v>
      </c>
      <c r="C67" s="18" t="s">
        <v>59</v>
      </c>
      <c r="D67" s="39" t="s">
        <v>166</v>
      </c>
      <c r="E67" s="8" t="s">
        <v>27</v>
      </c>
      <c r="F67" s="7">
        <v>500</v>
      </c>
      <c r="G67" s="7">
        <v>1200</v>
      </c>
      <c r="H67" s="7">
        <f t="shared" si="1"/>
        <v>600000</v>
      </c>
      <c r="I67" s="9" t="s">
        <v>235</v>
      </c>
    </row>
    <row r="68" spans="1:9" ht="79.8">
      <c r="A68" s="13">
        <v>54</v>
      </c>
      <c r="B68" s="19" t="s">
        <v>164</v>
      </c>
      <c r="C68" s="18" t="s">
        <v>59</v>
      </c>
      <c r="D68" s="39" t="s">
        <v>166</v>
      </c>
      <c r="E68" s="8" t="s">
        <v>27</v>
      </c>
      <c r="F68" s="7">
        <v>121</v>
      </c>
      <c r="G68" s="7">
        <v>400</v>
      </c>
      <c r="H68" s="7">
        <f t="shared" si="1"/>
        <v>48400</v>
      </c>
      <c r="I68" s="9" t="s">
        <v>236</v>
      </c>
    </row>
    <row r="69" spans="1:9" ht="78">
      <c r="A69" s="13">
        <v>55</v>
      </c>
      <c r="B69" s="19" t="s">
        <v>165</v>
      </c>
      <c r="C69" s="31"/>
      <c r="D69" s="31"/>
      <c r="E69" s="8" t="s">
        <v>28</v>
      </c>
      <c r="F69" s="7">
        <v>200</v>
      </c>
      <c r="G69" s="7">
        <v>560</v>
      </c>
      <c r="H69" s="7">
        <f t="shared" si="1"/>
        <v>112000</v>
      </c>
      <c r="I69" s="9" t="s">
        <v>64</v>
      </c>
    </row>
    <row r="70" spans="1:9" ht="79.8">
      <c r="A70" s="13">
        <v>56</v>
      </c>
      <c r="B70" s="19" t="s">
        <v>167</v>
      </c>
      <c r="C70" s="18" t="s">
        <v>220</v>
      </c>
      <c r="D70" s="39" t="s">
        <v>169</v>
      </c>
      <c r="E70" s="8" t="s">
        <v>27</v>
      </c>
      <c r="F70" s="7">
        <v>300</v>
      </c>
      <c r="G70" s="7">
        <v>1500</v>
      </c>
      <c r="H70" s="7">
        <f t="shared" ref="H70:H95" si="2">G70*F70</f>
        <v>450000</v>
      </c>
      <c r="I70" s="9" t="s">
        <v>235</v>
      </c>
    </row>
    <row r="71" spans="1:9" ht="66.599999999999994">
      <c r="A71" s="13">
        <v>57</v>
      </c>
      <c r="B71" s="19" t="s">
        <v>167</v>
      </c>
      <c r="C71" s="18" t="s">
        <v>65</v>
      </c>
      <c r="D71" s="39" t="s">
        <v>168</v>
      </c>
      <c r="E71" s="8" t="s">
        <v>27</v>
      </c>
      <c r="F71" s="7">
        <v>400</v>
      </c>
      <c r="G71" s="7">
        <v>400</v>
      </c>
      <c r="H71" s="7">
        <f t="shared" si="2"/>
        <v>160000</v>
      </c>
      <c r="I71" s="9" t="s">
        <v>236</v>
      </c>
    </row>
    <row r="72" spans="1:9" ht="119.4">
      <c r="A72" s="13">
        <v>58</v>
      </c>
      <c r="B72" s="19" t="s">
        <v>170</v>
      </c>
      <c r="C72" s="18" t="s">
        <v>15</v>
      </c>
      <c r="D72" s="39" t="s">
        <v>171</v>
      </c>
      <c r="E72" s="8" t="s">
        <v>27</v>
      </c>
      <c r="F72" s="7">
        <f>100-20</f>
        <v>80</v>
      </c>
      <c r="G72" s="7">
        <v>700</v>
      </c>
      <c r="H72" s="7">
        <f t="shared" si="2"/>
        <v>56000</v>
      </c>
      <c r="I72" s="9" t="s">
        <v>230</v>
      </c>
    </row>
    <row r="73" spans="1:9" ht="106.2">
      <c r="A73" s="13">
        <v>59</v>
      </c>
      <c r="B73" s="19" t="s">
        <v>172</v>
      </c>
      <c r="C73" s="18" t="s">
        <v>71</v>
      </c>
      <c r="D73" s="39" t="s">
        <v>174</v>
      </c>
      <c r="E73" s="8" t="s">
        <v>27</v>
      </c>
      <c r="F73" s="7">
        <v>30</v>
      </c>
      <c r="G73" s="7">
        <v>850</v>
      </c>
      <c r="H73" s="7">
        <f t="shared" si="2"/>
        <v>25500</v>
      </c>
      <c r="I73" s="9" t="s">
        <v>230</v>
      </c>
    </row>
    <row r="74" spans="1:9" ht="106.2">
      <c r="A74" s="13">
        <v>60</v>
      </c>
      <c r="B74" s="19" t="s">
        <v>173</v>
      </c>
      <c r="C74" s="18" t="s">
        <v>72</v>
      </c>
      <c r="D74" s="39" t="s">
        <v>175</v>
      </c>
      <c r="E74" s="8" t="s">
        <v>27</v>
      </c>
      <c r="F74" s="7">
        <v>50</v>
      </c>
      <c r="G74" s="7">
        <v>1800</v>
      </c>
      <c r="H74" s="7">
        <f t="shared" si="2"/>
        <v>90000</v>
      </c>
      <c r="I74" s="9" t="s">
        <v>221</v>
      </c>
    </row>
    <row r="75" spans="1:9" ht="79.8">
      <c r="A75" s="13">
        <v>61</v>
      </c>
      <c r="B75" s="19" t="s">
        <v>177</v>
      </c>
      <c r="C75" s="18" t="s">
        <v>16</v>
      </c>
      <c r="D75" s="18" t="s">
        <v>176</v>
      </c>
      <c r="E75" s="8" t="s">
        <v>27</v>
      </c>
      <c r="F75" s="7">
        <v>500</v>
      </c>
      <c r="G75" s="7">
        <v>1200</v>
      </c>
      <c r="H75" s="7">
        <f t="shared" si="2"/>
        <v>600000</v>
      </c>
      <c r="I75" s="9" t="s">
        <v>235</v>
      </c>
    </row>
    <row r="76" spans="1:9" ht="79.8">
      <c r="A76" s="13">
        <v>62</v>
      </c>
      <c r="B76" s="19" t="s">
        <v>177</v>
      </c>
      <c r="C76" s="18" t="s">
        <v>16</v>
      </c>
      <c r="D76" s="18" t="s">
        <v>176</v>
      </c>
      <c r="E76" s="8" t="s">
        <v>27</v>
      </c>
      <c r="F76" s="7">
        <v>120</v>
      </c>
      <c r="G76" s="7">
        <v>400</v>
      </c>
      <c r="H76" s="7">
        <f t="shared" si="2"/>
        <v>48000</v>
      </c>
      <c r="I76" s="9" t="s">
        <v>236</v>
      </c>
    </row>
    <row r="77" spans="1:9" ht="79.8">
      <c r="A77" s="13">
        <v>63</v>
      </c>
      <c r="B77" s="19" t="s">
        <v>178</v>
      </c>
      <c r="C77" s="18" t="s">
        <v>17</v>
      </c>
      <c r="D77" s="39" t="s">
        <v>179</v>
      </c>
      <c r="E77" s="8" t="s">
        <v>27</v>
      </c>
      <c r="F77" s="7">
        <v>160</v>
      </c>
      <c r="G77" s="7">
        <v>420</v>
      </c>
      <c r="H77" s="7">
        <f t="shared" si="2"/>
        <v>67200</v>
      </c>
      <c r="I77" s="9" t="s">
        <v>230</v>
      </c>
    </row>
    <row r="78" spans="1:9" ht="27">
      <c r="A78" s="13">
        <v>64</v>
      </c>
      <c r="B78" s="19" t="s">
        <v>180</v>
      </c>
      <c r="C78" s="18" t="s">
        <v>39</v>
      </c>
      <c r="D78" s="18" t="s">
        <v>181</v>
      </c>
      <c r="E78" s="8" t="s">
        <v>27</v>
      </c>
      <c r="F78" s="7">
        <v>1400</v>
      </c>
      <c r="G78" s="7">
        <v>295</v>
      </c>
      <c r="H78" s="7">
        <f t="shared" si="2"/>
        <v>413000</v>
      </c>
      <c r="I78" s="9" t="s">
        <v>230</v>
      </c>
    </row>
    <row r="79" spans="1:9" ht="27">
      <c r="A79" s="13">
        <v>65</v>
      </c>
      <c r="B79" s="19" t="s">
        <v>182</v>
      </c>
      <c r="C79" s="18" t="s">
        <v>37</v>
      </c>
      <c r="D79" s="18" t="s">
        <v>183</v>
      </c>
      <c r="E79" s="8" t="s">
        <v>33</v>
      </c>
      <c r="F79" s="7">
        <v>1400</v>
      </c>
      <c r="G79" s="7">
        <v>425</v>
      </c>
      <c r="H79" s="7">
        <f t="shared" si="2"/>
        <v>595000</v>
      </c>
      <c r="I79" s="9" t="s">
        <v>230</v>
      </c>
    </row>
    <row r="80" spans="1:9" ht="53.4">
      <c r="A80" s="13">
        <v>66</v>
      </c>
      <c r="B80" s="19" t="s">
        <v>184</v>
      </c>
      <c r="C80" s="18" t="s">
        <v>41</v>
      </c>
      <c r="D80" s="39" t="s">
        <v>86</v>
      </c>
      <c r="E80" s="8" t="s">
        <v>27</v>
      </c>
      <c r="F80" s="7">
        <v>700</v>
      </c>
      <c r="G80" s="7">
        <v>130</v>
      </c>
      <c r="H80" s="7">
        <f t="shared" si="2"/>
        <v>91000</v>
      </c>
      <c r="I80" s="9" t="s">
        <v>230</v>
      </c>
    </row>
    <row r="81" spans="1:9" ht="27">
      <c r="A81" s="13">
        <v>67</v>
      </c>
      <c r="B81" s="19" t="s">
        <v>243</v>
      </c>
      <c r="C81" s="18" t="s">
        <v>244</v>
      </c>
      <c r="D81" s="39" t="s">
        <v>244</v>
      </c>
      <c r="E81" s="8" t="s">
        <v>245</v>
      </c>
      <c r="F81" s="7">
        <v>120</v>
      </c>
      <c r="G81" s="7">
        <v>250</v>
      </c>
      <c r="H81" s="7">
        <f t="shared" si="2"/>
        <v>30000</v>
      </c>
      <c r="I81" s="9" t="s">
        <v>230</v>
      </c>
    </row>
    <row r="82" spans="1:9" ht="31.2">
      <c r="A82" s="13">
        <v>68</v>
      </c>
      <c r="B82" s="19" t="s">
        <v>185</v>
      </c>
      <c r="C82" s="18" t="s">
        <v>18</v>
      </c>
      <c r="D82" s="18" t="s">
        <v>186</v>
      </c>
      <c r="E82" s="8" t="s">
        <v>27</v>
      </c>
      <c r="F82" s="7">
        <v>200</v>
      </c>
      <c r="G82" s="7">
        <v>75</v>
      </c>
      <c r="H82" s="7">
        <f t="shared" si="2"/>
        <v>15000</v>
      </c>
      <c r="I82" s="9" t="s">
        <v>230</v>
      </c>
    </row>
    <row r="83" spans="1:9" ht="31.2">
      <c r="A83" s="13">
        <v>69</v>
      </c>
      <c r="B83" s="19" t="s">
        <v>187</v>
      </c>
      <c r="C83" s="18" t="s">
        <v>19</v>
      </c>
      <c r="D83" s="18" t="s">
        <v>188</v>
      </c>
      <c r="E83" s="8" t="s">
        <v>27</v>
      </c>
      <c r="F83" s="7">
        <v>50</v>
      </c>
      <c r="G83" s="7">
        <v>630</v>
      </c>
      <c r="H83" s="7">
        <f t="shared" si="2"/>
        <v>31500</v>
      </c>
      <c r="I83" s="9" t="s">
        <v>230</v>
      </c>
    </row>
    <row r="84" spans="1:9" ht="172.2">
      <c r="A84" s="13">
        <v>70</v>
      </c>
      <c r="B84" s="19" t="s">
        <v>190</v>
      </c>
      <c r="C84" s="18" t="s">
        <v>20</v>
      </c>
      <c r="D84" s="39" t="s">
        <v>189</v>
      </c>
      <c r="E84" s="8" t="s">
        <v>27</v>
      </c>
      <c r="F84" s="7">
        <v>160</v>
      </c>
      <c r="G84" s="7">
        <v>550</v>
      </c>
      <c r="H84" s="7">
        <f t="shared" si="2"/>
        <v>88000</v>
      </c>
      <c r="I84" s="9" t="s">
        <v>230</v>
      </c>
    </row>
    <row r="85" spans="1:9" ht="53.4">
      <c r="A85" s="13">
        <v>71</v>
      </c>
      <c r="B85" s="19" t="s">
        <v>191</v>
      </c>
      <c r="C85" s="18" t="s">
        <v>60</v>
      </c>
      <c r="D85" s="18" t="s">
        <v>192</v>
      </c>
      <c r="E85" s="8" t="s">
        <v>27</v>
      </c>
      <c r="F85" s="7">
        <v>240</v>
      </c>
      <c r="G85" s="7">
        <v>2600</v>
      </c>
      <c r="H85" s="7">
        <f t="shared" si="2"/>
        <v>624000</v>
      </c>
      <c r="I85" s="9" t="s">
        <v>230</v>
      </c>
    </row>
    <row r="86" spans="1:9" ht="27">
      <c r="A86" s="13">
        <v>72</v>
      </c>
      <c r="B86" s="19" t="s">
        <v>193</v>
      </c>
      <c r="C86" s="18" t="s">
        <v>241</v>
      </c>
      <c r="D86" s="18" t="s">
        <v>242</v>
      </c>
      <c r="E86" s="8" t="s">
        <v>27</v>
      </c>
      <c r="F86" s="7">
        <v>800</v>
      </c>
      <c r="G86" s="7">
        <v>1050</v>
      </c>
      <c r="H86" s="7">
        <f t="shared" si="2"/>
        <v>840000</v>
      </c>
      <c r="I86" s="9" t="s">
        <v>230</v>
      </c>
    </row>
    <row r="87" spans="1:9" ht="31.2">
      <c r="A87" s="13">
        <v>73</v>
      </c>
      <c r="B87" s="19" t="s">
        <v>198</v>
      </c>
      <c r="C87" s="18" t="s">
        <v>66</v>
      </c>
      <c r="D87" s="18" t="s">
        <v>194</v>
      </c>
      <c r="E87" s="8" t="s">
        <v>33</v>
      </c>
      <c r="F87" s="7">
        <v>200</v>
      </c>
      <c r="G87" s="7">
        <v>670</v>
      </c>
      <c r="H87" s="7">
        <f t="shared" si="2"/>
        <v>134000</v>
      </c>
      <c r="I87" s="9" t="s">
        <v>230</v>
      </c>
    </row>
    <row r="88" spans="1:9" ht="66" customHeight="1">
      <c r="A88" s="13">
        <v>74</v>
      </c>
      <c r="B88" s="19" t="s">
        <v>195</v>
      </c>
      <c r="C88" s="18" t="s">
        <v>69</v>
      </c>
      <c r="D88" s="39" t="s">
        <v>86</v>
      </c>
      <c r="E88" s="8" t="s">
        <v>27</v>
      </c>
      <c r="F88" s="7">
        <v>150</v>
      </c>
      <c r="G88" s="7">
        <v>300</v>
      </c>
      <c r="H88" s="7">
        <f t="shared" si="2"/>
        <v>45000</v>
      </c>
      <c r="I88" s="9" t="s">
        <v>230</v>
      </c>
    </row>
    <row r="89" spans="1:9" ht="145.19999999999999">
      <c r="A89" s="13">
        <v>75</v>
      </c>
      <c r="B89" s="19" t="s">
        <v>196</v>
      </c>
      <c r="C89" s="39" t="s">
        <v>21</v>
      </c>
      <c r="D89" s="39" t="s">
        <v>197</v>
      </c>
      <c r="E89" s="8" t="s">
        <v>43</v>
      </c>
      <c r="F89" s="7">
        <v>130</v>
      </c>
      <c r="G89" s="7">
        <v>1200</v>
      </c>
      <c r="H89" s="7">
        <f t="shared" si="2"/>
        <v>156000</v>
      </c>
      <c r="I89" s="9" t="s">
        <v>230</v>
      </c>
    </row>
    <row r="90" spans="1:9" ht="79.8">
      <c r="A90" s="13">
        <v>76</v>
      </c>
      <c r="B90" s="19" t="s">
        <v>199</v>
      </c>
      <c r="C90" s="18" t="s">
        <v>22</v>
      </c>
      <c r="D90" s="39" t="s">
        <v>200</v>
      </c>
      <c r="E90" s="8" t="s">
        <v>27</v>
      </c>
      <c r="F90" s="7">
        <v>400</v>
      </c>
      <c r="G90" s="7">
        <v>2700</v>
      </c>
      <c r="H90" s="7">
        <f t="shared" si="2"/>
        <v>1080000</v>
      </c>
      <c r="I90" s="9" t="s">
        <v>230</v>
      </c>
    </row>
    <row r="91" spans="1:9" ht="79.8">
      <c r="A91" s="13">
        <v>77</v>
      </c>
      <c r="B91" s="19" t="s">
        <v>202</v>
      </c>
      <c r="C91" s="18" t="s">
        <v>32</v>
      </c>
      <c r="D91" s="39" t="s">
        <v>201</v>
      </c>
      <c r="E91" s="8" t="s">
        <v>27</v>
      </c>
      <c r="F91" s="7">
        <v>420</v>
      </c>
      <c r="G91" s="7">
        <v>1900</v>
      </c>
      <c r="H91" s="7">
        <f t="shared" si="2"/>
        <v>798000</v>
      </c>
      <c r="I91" s="9" t="s">
        <v>230</v>
      </c>
    </row>
    <row r="92" spans="1:9" ht="31.2">
      <c r="A92" s="13">
        <v>78</v>
      </c>
      <c r="B92" s="19" t="s">
        <v>203</v>
      </c>
      <c r="C92" s="18" t="s">
        <v>73</v>
      </c>
      <c r="D92" s="39" t="s">
        <v>204</v>
      </c>
      <c r="E92" s="8" t="s">
        <v>33</v>
      </c>
      <c r="F92" s="7">
        <v>300</v>
      </c>
      <c r="G92" s="7">
        <v>570</v>
      </c>
      <c r="H92" s="7">
        <f t="shared" si="2"/>
        <v>171000</v>
      </c>
      <c r="I92" s="9" t="s">
        <v>230</v>
      </c>
    </row>
    <row r="93" spans="1:9" ht="27">
      <c r="A93" s="13">
        <v>79</v>
      </c>
      <c r="B93" s="19" t="s">
        <v>246</v>
      </c>
      <c r="C93" s="18" t="s">
        <v>247</v>
      </c>
      <c r="D93" s="39" t="s">
        <v>247</v>
      </c>
      <c r="E93" s="8" t="s">
        <v>33</v>
      </c>
      <c r="F93" s="7">
        <v>300</v>
      </c>
      <c r="G93" s="7">
        <v>250</v>
      </c>
      <c r="H93" s="7">
        <f t="shared" si="2"/>
        <v>75000</v>
      </c>
      <c r="I93" s="9" t="s">
        <v>230</v>
      </c>
    </row>
    <row r="94" spans="1:9" ht="27">
      <c r="A94" s="13">
        <v>80</v>
      </c>
      <c r="B94" s="19" t="s">
        <v>250</v>
      </c>
      <c r="C94" s="18"/>
      <c r="D94" s="39"/>
      <c r="E94" s="8" t="s">
        <v>27</v>
      </c>
      <c r="F94" s="7">
        <v>30</v>
      </c>
      <c r="G94" s="7">
        <v>600</v>
      </c>
      <c r="H94" s="7">
        <f t="shared" si="2"/>
        <v>18000</v>
      </c>
      <c r="I94" s="9" t="s">
        <v>230</v>
      </c>
    </row>
    <row r="95" spans="1:9" ht="145.80000000000001">
      <c r="A95" s="13">
        <v>81</v>
      </c>
      <c r="B95" s="19" t="s">
        <v>206</v>
      </c>
      <c r="C95" s="18" t="s">
        <v>23</v>
      </c>
      <c r="D95" s="39" t="s">
        <v>205</v>
      </c>
      <c r="E95" s="8" t="s">
        <v>28</v>
      </c>
      <c r="F95" s="7">
        <v>5000</v>
      </c>
      <c r="G95" s="7">
        <v>105</v>
      </c>
      <c r="H95" s="7">
        <f t="shared" si="2"/>
        <v>525000</v>
      </c>
      <c r="I95" s="9" t="s">
        <v>230</v>
      </c>
    </row>
    <row r="96" spans="1:9" ht="185.4">
      <c r="A96" s="13">
        <v>82</v>
      </c>
      <c r="B96" s="19" t="s">
        <v>208</v>
      </c>
      <c r="C96" s="18" t="s">
        <v>24</v>
      </c>
      <c r="D96" s="39" t="s">
        <v>207</v>
      </c>
      <c r="E96" s="8" t="s">
        <v>28</v>
      </c>
      <c r="F96" s="7">
        <v>3500</v>
      </c>
      <c r="G96" s="7">
        <v>85</v>
      </c>
      <c r="H96" s="7">
        <f t="shared" ref="H96:H102" si="3">G96*F96</f>
        <v>297500</v>
      </c>
      <c r="I96" s="9" t="s">
        <v>230</v>
      </c>
    </row>
    <row r="97" spans="1:9" ht="27">
      <c r="A97" s="13">
        <v>83</v>
      </c>
      <c r="B97" s="19" t="s">
        <v>210</v>
      </c>
      <c r="C97" s="18" t="s">
        <v>25</v>
      </c>
      <c r="D97" s="18" t="s">
        <v>209</v>
      </c>
      <c r="E97" s="8" t="s">
        <v>27</v>
      </c>
      <c r="F97" s="7">
        <v>7</v>
      </c>
      <c r="G97" s="7">
        <v>3200</v>
      </c>
      <c r="H97" s="7">
        <f t="shared" si="3"/>
        <v>22400</v>
      </c>
      <c r="I97" s="9" t="s">
        <v>230</v>
      </c>
    </row>
    <row r="98" spans="1:9" ht="53.4">
      <c r="A98" s="13">
        <v>84</v>
      </c>
      <c r="B98" s="19" t="s">
        <v>212</v>
      </c>
      <c r="C98" s="18" t="s">
        <v>26</v>
      </c>
      <c r="D98" s="18" t="s">
        <v>211</v>
      </c>
      <c r="E98" s="8" t="s">
        <v>27</v>
      </c>
      <c r="F98" s="7">
        <v>80</v>
      </c>
      <c r="G98" s="7">
        <v>1500</v>
      </c>
      <c r="H98" s="7">
        <f t="shared" si="3"/>
        <v>120000</v>
      </c>
      <c r="I98" s="9" t="s">
        <v>230</v>
      </c>
    </row>
    <row r="99" spans="1:9" ht="83.4">
      <c r="A99" s="13">
        <v>85</v>
      </c>
      <c r="B99" s="19" t="s">
        <v>238</v>
      </c>
      <c r="C99" s="48" t="s">
        <v>239</v>
      </c>
      <c r="D99" s="48" t="s">
        <v>240</v>
      </c>
      <c r="E99" s="8" t="s">
        <v>33</v>
      </c>
      <c r="F99" s="7">
        <v>800</v>
      </c>
      <c r="G99" s="7">
        <v>110</v>
      </c>
      <c r="H99" s="7">
        <f t="shared" si="3"/>
        <v>88000</v>
      </c>
      <c r="I99" s="9" t="s">
        <v>230</v>
      </c>
    </row>
    <row r="100" spans="1:9" ht="53.4">
      <c r="A100" s="13">
        <v>86</v>
      </c>
      <c r="B100" s="19" t="s">
        <v>213</v>
      </c>
      <c r="C100" s="18" t="s">
        <v>61</v>
      </c>
      <c r="D100" s="39" t="s">
        <v>214</v>
      </c>
      <c r="E100" s="8" t="s">
        <v>27</v>
      </c>
      <c r="F100" s="7">
        <v>100</v>
      </c>
      <c r="G100" s="7">
        <v>2200</v>
      </c>
      <c r="H100" s="7">
        <f t="shared" si="3"/>
        <v>220000</v>
      </c>
      <c r="I100" s="9" t="s">
        <v>230</v>
      </c>
    </row>
    <row r="101" spans="1:9" ht="79.8">
      <c r="A101" s="13">
        <v>87</v>
      </c>
      <c r="B101" s="19" t="s">
        <v>216</v>
      </c>
      <c r="C101" s="18" t="s">
        <v>62</v>
      </c>
      <c r="D101" s="18" t="s">
        <v>215</v>
      </c>
      <c r="E101" s="8" t="s">
        <v>27</v>
      </c>
      <c r="F101" s="7">
        <v>1500</v>
      </c>
      <c r="G101" s="7">
        <v>650</v>
      </c>
      <c r="H101" s="7">
        <f t="shared" si="3"/>
        <v>975000</v>
      </c>
      <c r="I101" s="9" t="s">
        <v>230</v>
      </c>
    </row>
    <row r="102" spans="1:9" ht="62.4">
      <c r="A102" s="13">
        <v>88</v>
      </c>
      <c r="B102" s="20" t="s">
        <v>217</v>
      </c>
      <c r="C102" s="21" t="s">
        <v>38</v>
      </c>
      <c r="D102" s="21" t="s">
        <v>218</v>
      </c>
      <c r="E102" s="8" t="s">
        <v>33</v>
      </c>
      <c r="F102" s="7">
        <v>18000</v>
      </c>
      <c r="G102" s="7">
        <v>38</v>
      </c>
      <c r="H102" s="7">
        <f t="shared" si="3"/>
        <v>684000</v>
      </c>
      <c r="I102" s="9" t="s">
        <v>230</v>
      </c>
    </row>
    <row r="103" spans="1:9" ht="15" customHeight="1">
      <c r="A103" s="5"/>
      <c r="B103" s="5"/>
      <c r="C103" s="5"/>
      <c r="D103" s="5"/>
      <c r="E103" s="5"/>
      <c r="F103" s="45"/>
      <c r="G103" s="45" t="s">
        <v>31</v>
      </c>
      <c r="H103" s="14">
        <f>SUM(H15:H102)</f>
        <v>34235500</v>
      </c>
      <c r="I103" s="28"/>
    </row>
    <row r="104" spans="1:9" ht="15.6">
      <c r="A104" s="5"/>
      <c r="B104" s="5"/>
      <c r="C104" s="5"/>
      <c r="D104" s="5"/>
      <c r="E104" s="5"/>
      <c r="F104" s="45"/>
      <c r="G104" s="25"/>
      <c r="H104" s="3"/>
      <c r="I104" s="3"/>
    </row>
    <row r="105" spans="1:9" ht="15.6">
      <c r="A105" s="5"/>
      <c r="B105" s="5"/>
      <c r="C105" s="5"/>
      <c r="D105" s="5"/>
      <c r="E105" s="5"/>
      <c r="F105" s="45"/>
      <c r="G105" s="25"/>
      <c r="H105" s="33"/>
      <c r="I105" s="3"/>
    </row>
    <row r="106" spans="1:9" ht="15.6">
      <c r="A106" s="5"/>
      <c r="B106" s="5"/>
      <c r="C106" s="5"/>
      <c r="D106" s="5"/>
      <c r="E106" s="5"/>
      <c r="F106" s="45"/>
      <c r="G106" s="25"/>
      <c r="H106" s="3"/>
      <c r="I106" s="3"/>
    </row>
    <row r="107" spans="1:9" ht="15.6">
      <c r="A107" s="5"/>
      <c r="B107" s="5"/>
      <c r="C107" s="5"/>
      <c r="D107" s="5"/>
      <c r="E107" s="5"/>
      <c r="F107" s="45"/>
      <c r="G107" s="25"/>
      <c r="H107" s="3"/>
      <c r="I107" s="3"/>
    </row>
    <row r="108" spans="1:9" ht="15.6">
      <c r="A108" s="5"/>
      <c r="B108" s="5"/>
      <c r="C108" s="5"/>
      <c r="D108" s="5"/>
      <c r="E108" s="5"/>
      <c r="F108" s="45"/>
      <c r="G108" s="25"/>
      <c r="H108" s="3"/>
      <c r="I108" s="3"/>
    </row>
    <row r="109" spans="1:9" ht="15.6">
      <c r="A109" s="5"/>
      <c r="B109" s="5"/>
      <c r="C109" s="5"/>
      <c r="D109" s="5"/>
      <c r="E109" s="5"/>
      <c r="F109" s="45"/>
      <c r="G109" s="25"/>
      <c r="H109" s="3"/>
      <c r="I109" s="3"/>
    </row>
    <row r="110" spans="1:9" ht="15.6">
      <c r="A110" s="5"/>
      <c r="B110" s="5"/>
      <c r="C110" s="5"/>
      <c r="D110" s="5"/>
      <c r="E110" s="5"/>
      <c r="F110" s="45"/>
      <c r="G110" s="25"/>
      <c r="H110" s="3"/>
      <c r="I110" s="3"/>
    </row>
    <row r="111" spans="1:9" ht="15.6">
      <c r="A111" s="5"/>
      <c r="B111" s="5"/>
      <c r="C111" s="5"/>
      <c r="D111" s="5"/>
      <c r="E111" s="5"/>
      <c r="F111" s="45"/>
      <c r="G111" s="25"/>
      <c r="H111" s="3"/>
      <c r="I111" s="3"/>
    </row>
    <row r="112" spans="1:9" ht="15.6">
      <c r="A112" s="5"/>
      <c r="B112" s="5"/>
      <c r="C112" s="5"/>
      <c r="D112" s="5"/>
      <c r="E112" s="5"/>
      <c r="F112" s="45"/>
      <c r="G112" s="25"/>
      <c r="H112" s="3"/>
      <c r="I112" s="3"/>
    </row>
    <row r="113" spans="1:9" ht="15.6">
      <c r="A113" s="5"/>
      <c r="B113" s="5"/>
      <c r="C113" s="5"/>
      <c r="D113" s="5"/>
      <c r="E113" s="5"/>
      <c r="F113" s="45"/>
      <c r="G113" s="25"/>
      <c r="H113" s="3"/>
      <c r="I113" s="3"/>
    </row>
    <row r="114" spans="1:9" ht="15.6">
      <c r="A114" s="5"/>
      <c r="B114" s="5"/>
      <c r="C114" s="5"/>
      <c r="D114" s="5"/>
      <c r="E114" s="5"/>
      <c r="F114" s="45"/>
      <c r="G114" s="25"/>
      <c r="H114" s="3"/>
      <c r="I114" s="3"/>
    </row>
    <row r="115" spans="1:9" ht="15.6">
      <c r="A115" s="5"/>
      <c r="B115" s="5"/>
      <c r="C115" s="5"/>
      <c r="D115" s="5"/>
      <c r="E115" s="5"/>
      <c r="F115" s="45"/>
      <c r="G115" s="25"/>
      <c r="H115" s="3"/>
      <c r="I115" s="3"/>
    </row>
    <row r="116" spans="1:9" ht="15.6">
      <c r="A116" s="5"/>
      <c r="B116" s="5"/>
      <c r="C116" s="5"/>
      <c r="D116" s="5"/>
      <c r="E116" s="5"/>
      <c r="F116" s="45"/>
      <c r="G116" s="25"/>
      <c r="H116" s="15"/>
      <c r="I116" s="3"/>
    </row>
    <row r="117" spans="1:9" ht="15.6">
      <c r="A117" s="5"/>
      <c r="B117" s="5"/>
      <c r="C117" s="5"/>
      <c r="D117" s="5"/>
      <c r="E117" s="5"/>
      <c r="F117" s="45"/>
      <c r="G117" s="41"/>
      <c r="H117" s="16"/>
      <c r="I117" s="3"/>
    </row>
    <row r="118" spans="1:9" ht="15.6">
      <c r="A118" s="5"/>
      <c r="B118" s="5"/>
      <c r="C118" s="5"/>
      <c r="D118" s="5"/>
      <c r="E118" s="5"/>
      <c r="F118" s="45"/>
      <c r="G118" s="45"/>
      <c r="I118" s="3"/>
    </row>
    <row r="119" spans="1:9" ht="15.6">
      <c r="A119" s="5"/>
      <c r="B119" s="5"/>
      <c r="C119" s="5"/>
      <c r="D119" s="5"/>
      <c r="E119" s="5"/>
      <c r="F119" s="45"/>
      <c r="G119" s="45"/>
      <c r="I119" s="3"/>
    </row>
    <row r="120" spans="1:9" ht="15.6">
      <c r="A120" s="5"/>
      <c r="B120" s="5"/>
      <c r="C120" s="5"/>
      <c r="D120" s="5"/>
      <c r="E120" s="5"/>
      <c r="F120" s="45"/>
      <c r="G120" s="45"/>
      <c r="I120" s="3"/>
    </row>
    <row r="121" spans="1:9" ht="15.6">
      <c r="A121" s="2"/>
      <c r="B121" s="17"/>
      <c r="C121" s="2"/>
      <c r="D121" s="2"/>
      <c r="E121" s="5"/>
      <c r="F121" s="45"/>
      <c r="G121" s="45"/>
      <c r="I121" s="3"/>
    </row>
    <row r="122" spans="1:9" ht="15.6">
      <c r="A122" s="3"/>
      <c r="B122" s="2"/>
      <c r="C122" s="3"/>
      <c r="D122" s="3"/>
      <c r="I122" s="3"/>
    </row>
    <row r="123" spans="1:9" ht="15.6">
      <c r="A123" s="4"/>
      <c r="B123" s="3"/>
      <c r="C123" s="1"/>
      <c r="D123" s="1"/>
      <c r="I123" s="3"/>
    </row>
    <row r="124" spans="1:9" ht="15.6">
      <c r="A124" s="3"/>
      <c r="B124" s="2"/>
      <c r="C124" s="3"/>
      <c r="D124" s="3"/>
      <c r="I124" s="3"/>
    </row>
    <row r="125" spans="1:9">
      <c r="A125" s="3"/>
      <c r="B125" s="3"/>
      <c r="C125" s="3"/>
      <c r="D125" s="3"/>
      <c r="I125" s="3"/>
    </row>
    <row r="126" spans="1:9">
      <c r="B126" s="3"/>
      <c r="I126" s="3"/>
    </row>
    <row r="127" spans="1:9">
      <c r="I127" s="3"/>
    </row>
    <row r="128" spans="1:9">
      <c r="I128" s="3"/>
    </row>
    <row r="129" spans="9:9">
      <c r="I129" s="3"/>
    </row>
    <row r="130" spans="9:9">
      <c r="I130" s="3"/>
    </row>
    <row r="131" spans="9:9">
      <c r="I131" s="3"/>
    </row>
    <row r="132" spans="9:9">
      <c r="I132" s="3"/>
    </row>
    <row r="133" spans="9:9">
      <c r="I133" s="3"/>
    </row>
    <row r="134" spans="9:9">
      <c r="I134" s="3"/>
    </row>
    <row r="135" spans="9:9">
      <c r="I135" s="3"/>
    </row>
    <row r="136" spans="9:9">
      <c r="I136" s="3"/>
    </row>
    <row r="137" spans="9:9">
      <c r="I137" s="3"/>
    </row>
  </sheetData>
  <mergeCells count="5">
    <mergeCell ref="A10:G10"/>
    <mergeCell ref="A11:G11"/>
    <mergeCell ref="C13:D13"/>
    <mergeCell ref="D2:I2"/>
    <mergeCell ref="D7:I7"/>
  </mergeCells>
  <dataValidations count="1">
    <dataValidation allowBlank="1" showInputMessage="1" showErrorMessage="1" prompt="Введите срок поставки" sqref="I15:I102"/>
  </dataValidations>
  <pageMargins left="0.47" right="0.33" top="0.31496062992125984" bottom="0.31496062992125984" header="0.31496062992125984" footer="0.31496062992125984"/>
  <pageSetup paperSize="9" scale="9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чистовик</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2020-02-07T06:01:21Z</dcterms:modified>
</cp:coreProperties>
</file>